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60620F78-AF51-41C3-BEB9-8024C2B893BF}" xr6:coauthVersionLast="47" xr6:coauthVersionMax="47" xr10:uidLastSave="{00000000-0000-0000-0000-000000000000}"/>
  <bookViews>
    <workbookView xWindow="-120" yWindow="-120" windowWidth="29040" windowHeight="15720" xr2:uid="{00000000-000D-0000-FFFF-FFFF00000000}"/>
  </bookViews>
  <sheets>
    <sheet name="2023" sheetId="29" r:id="rId1"/>
    <sheet name="Ой бўйича" sheetId="34" r:id="rId2"/>
    <sheet name="Йиллик" sheetId="35" r:id="rId3"/>
    <sheet name="2023 Свод" sheetId="40" r:id="rId4"/>
    <sheet name="Pivot" sheetId="46" r:id="rId5"/>
    <sheet name="МТР" sheetId="44" r:id="rId6"/>
  </sheets>
  <definedNames>
    <definedName name="_xlnm._FilterDatabase" localSheetId="0" hidden="1">'2023'!$R$6:$R$201</definedName>
    <definedName name="_xlnm._FilterDatabase" localSheetId="3" hidden="1">'2023 Свод'!$L$4:$L$170</definedName>
    <definedName name="_xlnm._FilterDatabase" localSheetId="2" hidden="1">Йиллик!$M$2:$M$14</definedName>
    <definedName name="_xlnm._FilterDatabase" localSheetId="5" hidden="1">МТР!$A$4:$T$49</definedName>
    <definedName name="_xlnm._FilterDatabase" localSheetId="1" hidden="1">'Ой бўйича'!$D$23:$D$27</definedName>
    <definedName name="_xlnm.Print_Titles" localSheetId="0">'2023'!$4:$4</definedName>
    <definedName name="_xlnm.Print_Titles" localSheetId="3">'2023 Свод'!$4:$4</definedName>
    <definedName name="_xlnm.Print_Titles" localSheetId="5">МТР!$4:$4</definedName>
    <definedName name="_xlnm.Print_Area" localSheetId="0">'2023'!$A$1:$S$234</definedName>
    <definedName name="_xlnm.Print_Area" localSheetId="3">'2023 Свод'!$A$1:$T$183</definedName>
    <definedName name="_xlnm.Print_Area" localSheetId="5">МТР!$A$1:$T$62</definedName>
    <definedName name="_xlnm.Print_Area" localSheetId="1">'Ой бўйича'!$A$1:$M$92</definedName>
  </definedNames>
  <calcPr calcId="191029"/>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4" l="1"/>
  <c r="L16" i="44"/>
  <c r="J16" i="44"/>
  <c r="J13" i="44"/>
  <c r="J106" i="40"/>
  <c r="K178" i="29"/>
  <c r="I168" i="29"/>
  <c r="J12" i="44"/>
  <c r="L12" i="44" s="1"/>
  <c r="J20" i="44"/>
  <c r="I7" i="44"/>
  <c r="L47" i="44"/>
  <c r="L46" i="44"/>
  <c r="J31" i="44"/>
  <c r="J30" i="44"/>
  <c r="J28" i="44"/>
  <c r="L25" i="44"/>
  <c r="I121" i="40"/>
  <c r="I158" i="40"/>
  <c r="L79" i="40"/>
  <c r="L45" i="40"/>
  <c r="J83" i="40"/>
  <c r="I122" i="40"/>
  <c r="I93" i="40"/>
  <c r="I76" i="40"/>
  <c r="I52" i="40"/>
  <c r="I110" i="40"/>
  <c r="I92" i="40"/>
  <c r="I77" i="40"/>
  <c r="J166" i="40"/>
  <c r="J165" i="40"/>
  <c r="J163" i="40"/>
  <c r="J142" i="40"/>
  <c r="J131" i="40"/>
  <c r="J130" i="40"/>
  <c r="J129" i="40"/>
  <c r="J75" i="40"/>
  <c r="J64" i="40"/>
  <c r="J162" i="40"/>
  <c r="L91" i="40"/>
  <c r="J167" i="40"/>
  <c r="I152" i="40"/>
  <c r="I119" i="40"/>
  <c r="I103" i="40"/>
  <c r="J105" i="40"/>
  <c r="M5" i="35"/>
  <c r="M4" i="35"/>
  <c r="M3" i="35"/>
  <c r="I6" i="35"/>
  <c r="D66" i="34"/>
  <c r="I181" i="29"/>
  <c r="F15" i="35" l="1"/>
  <c r="K219" i="29"/>
  <c r="K201" i="29"/>
  <c r="K81" i="29"/>
  <c r="C6" i="35"/>
  <c r="M6" i="35" s="1"/>
  <c r="K53" i="29"/>
  <c r="D16" i="34"/>
  <c r="K63" i="29"/>
  <c r="K68" i="29" s="1"/>
  <c r="H200" i="29"/>
  <c r="H166" i="29" l="1"/>
  <c r="H162" i="29"/>
  <c r="H164" i="29" l="1"/>
  <c r="J15" i="35"/>
  <c r="I15" i="35"/>
  <c r="H15" i="35"/>
  <c r="K15" i="35"/>
  <c r="L15" i="35"/>
  <c r="G15" i="35"/>
  <c r="E15" i="35"/>
  <c r="D15" i="35"/>
  <c r="C15" i="35"/>
  <c r="B10" i="35"/>
  <c r="B15" i="35" s="1"/>
  <c r="D45" i="34"/>
  <c r="H118" i="29"/>
  <c r="H115" i="29"/>
  <c r="H116" i="29"/>
  <c r="D9" i="34"/>
  <c r="D11" i="34" s="1"/>
  <c r="H45" i="29"/>
  <c r="H33" i="29"/>
  <c r="H37" i="29"/>
  <c r="M10" i="35" l="1"/>
  <c r="M8" i="35"/>
  <c r="M14" i="35"/>
  <c r="M9" i="35"/>
  <c r="M13" i="35"/>
  <c r="M11" i="35"/>
  <c r="M7" i="35"/>
  <c r="M15" i="35" s="1"/>
  <c r="M12" i="35"/>
  <c r="D67" i="34"/>
  <c r="D28" i="34"/>
  <c r="D38" i="34"/>
  <c r="D83" i="34"/>
  <c r="D53" i="34"/>
  <c r="I74" i="29"/>
  <c r="I75" i="29"/>
  <c r="I76" i="29"/>
  <c r="I77" i="29"/>
  <c r="I78" i="29"/>
  <c r="I79" i="29"/>
  <c r="I80" i="29"/>
  <c r="I73" i="29"/>
  <c r="I72" i="29"/>
  <c r="I67" i="29"/>
  <c r="D20" i="34"/>
  <c r="K183" i="29"/>
  <c r="K221" i="29" s="1"/>
  <c r="I50" i="29"/>
  <c r="I29" i="29"/>
  <c r="K186" i="29" l="1"/>
  <c r="K185" i="29"/>
  <c r="H173" i="29"/>
  <c r="D60" i="34"/>
</calcChain>
</file>

<file path=xl/sharedStrings.xml><?xml version="1.0" encoding="utf-8"?>
<sst xmlns="http://schemas.openxmlformats.org/spreadsheetml/2006/main" count="6147" uniqueCount="534">
  <si>
    <t>Т/р</t>
  </si>
  <si>
    <t>Товар / хизмат 
номи</t>
  </si>
  <si>
    <t>Миқдори</t>
  </si>
  <si>
    <t>Товар / хизматнинг
батафсил таснифи</t>
  </si>
  <si>
    <t>Товар / хизматнинг
категорияси</t>
  </si>
  <si>
    <t>Марказий банк курси</t>
  </si>
  <si>
    <t>Молиялаштириш манбаи</t>
  </si>
  <si>
    <t>Харид категорияси</t>
  </si>
  <si>
    <t>UZS</t>
  </si>
  <si>
    <t>-</t>
  </si>
  <si>
    <t>Жамиятнинг ўз маблағи ҳисобидан</t>
  </si>
  <si>
    <t>Маҳаллий</t>
  </si>
  <si>
    <t>"ЎзРТХБ" АЖ</t>
  </si>
  <si>
    <t>дона</t>
  </si>
  <si>
    <t>“Давлат харидлари тўғрисида”ги қонун</t>
  </si>
  <si>
    <t>Ўлчов 
бирлиги</t>
  </si>
  <si>
    <t>Харидларни амалга ошираётган 
бошқарма (бўлим)</t>
  </si>
  <si>
    <t>хизмат</t>
  </si>
  <si>
    <t>Тўғридан-тўғри</t>
  </si>
  <si>
    <t>Энг яхши таклифларни танлаш</t>
  </si>
  <si>
    <t>etender.uzex.uz</t>
  </si>
  <si>
    <t>Ходимлар билан ишлаш бошқармаси</t>
  </si>
  <si>
    <t>EUR</t>
  </si>
  <si>
    <t>Импорт</t>
  </si>
  <si>
    <t>USD</t>
  </si>
  <si>
    <t>“Давлат харидлари тўғрисида”ги қонун ҳамда 2020 йил 27 октябрдаги 
ПФ-6096 нинг 6-банди</t>
  </si>
  <si>
    <t>Миллий дўкон</t>
  </si>
  <si>
    <t>киши</t>
  </si>
  <si>
    <t>Сотишдан кейинги хизматни ривожлантириш бошқармаси</t>
  </si>
  <si>
    <t>Корпоратив ва мулкий муносабатлар бошқармаси</t>
  </si>
  <si>
    <t>Маъмурият ва ҳужжатлар ижроси назорати бошқармаси</t>
  </si>
  <si>
    <t>Бухгалтерия ҳисоби ва методология бошқармаси</t>
  </si>
  <si>
    <t>Ички аудит хизмати</t>
  </si>
  <si>
    <t>Маҳаллий ёки
импорт</t>
  </si>
  <si>
    <t>Маҳаллий ёки импорт</t>
  </si>
  <si>
    <t>“Грейдинг” тизимини қўллаган ҳолда ҳодимнинг лавозимини баҳолаш орқали меҳнат ҳақини белгилаш хизмати</t>
  </si>
  <si>
    <t>“Грейдинг” хизмати</t>
  </si>
  <si>
    <t>“Ўзавтосаноат” АЖ тизимидаги барча ходимлар учун онлайн платформа орқали ўқув курслари ташкил имкониятига эга Learning Management System (LMS) платформаси</t>
  </si>
  <si>
    <t>Оператор 
номи</t>
  </si>
  <si>
    <t>“Linked In” ижтимоий тармоғининг лицензияси</t>
  </si>
  <si>
    <t>Номзодларни қидириш ва бизнес алоқаларни ўрнатиш учун “Linked In” ижтимоий тармоғининг Premium турдаги лицензияси</t>
  </si>
  <si>
    <t>Learning Management System (LMS) платформасини харид қилиш</t>
  </si>
  <si>
    <t>Бўш иш ўринлари ҳақида эълонларни веб-сайтга жойлаштириш</t>
  </si>
  <si>
    <t>Индивидуал мезон ва талаблар бўйича “Ўзавтосаноат” АЖда мавжуд ва янги бўш  иш ўринларини тўғрисида эълонларни веб-сайтга жойлаштириш ҳамда мавжуд номзодларнинг резюме билан танишиш</t>
  </si>
  <si>
    <t>Human Capital Management system (HCM) - инсон капиталини бошқариш бўйича “Onboarding” ва “Assessment”модулларига эга дастурий платформа</t>
  </si>
  <si>
    <t>Human Capital Management system (HCM) - инсон капиталини бошқариш бўйича “Onboarding” ва “Assessment” модулларига эга дастурий платформа:
“Onboarding” - ходимларни мосластиришнинг автоматлаштирилган тизими:
- Мослашувчанлик режаларини бошқариш;
- Мураббий-раҳбарларни белгилаш;
- Ўқув материаллари, йўриқномалари;
- Синов муддати учун топшириқ ва мақмадлар;
- Режадаги вазифаларни бажариш муддатларини мониторинг қилиш;
- Режадаги босқичларни ўтишни баҳолаш;
- Эслатма ва фикр алмашиниш
“Assessment” - тайёр ечимдаги малакани баҳолаш:
- Малака ва кўрсаткичлар профилларининг каталоги;
- 180º и 360º баҳолашни ўтказиш;
- Тестлардан ёрдамида биргалаш ҳолда баҳолаш;
- Индивидуал ва гурух ҳисоботлари.</t>
  </si>
  <si>
    <t>Электрон 
дўкон</t>
  </si>
  <si>
    <t>Кофе машина</t>
  </si>
  <si>
    <t>Жамият серверлари ва ишчи ходимлари учун интернет хизмати</t>
  </si>
  <si>
    <t>Ахборот хавфсизлиги ва ахборот технологияларини ривожлантириш бошқармаси</t>
  </si>
  <si>
    <t>Симсиз клавиатура ва сичқонча жамланмаси</t>
  </si>
  <si>
    <t>Веб-сайт экспертизаси</t>
  </si>
  <si>
    <t>UTP тармоқ симини текшириш қурилмаси</t>
  </si>
  <si>
    <t>Кўргазма стенди</t>
  </si>
  <si>
    <t>Кооперация ярмаркасида иштирок этиш учун кўргазма стенди</t>
  </si>
  <si>
    <t>Кўргазма майдонини ижарага олиш</t>
  </si>
  <si>
    <t>Интернет хизмати</t>
  </si>
  <si>
    <t>“Давлат харидлари тўғрисида”ги қонун, 27.09.2018 санадаги ПҚ-3953-сонли қарор иловасининг 4-банди</t>
  </si>
  <si>
    <t>Хизмат 
(ижара)</t>
  </si>
  <si>
    <t>Моддий товар 
(техника)</t>
  </si>
  <si>
    <t>“Давлат харидлари тўғрисида”ги қонун, 27.09.2018 санадаги ПҚ-3953-сонли қарор иловасининг 10-банди</t>
  </si>
  <si>
    <t>Кўргазма ташкил этиш учун иншоот майдонини ижарага олиш</t>
  </si>
  <si>
    <t>Симсиз ишлаш масофаси: 10 метр 
Уланиш интерфейси: USB</t>
  </si>
  <si>
    <t>Ахборот коммуникация ускуна ва жиҳозларини таъмирлаш</t>
  </si>
  <si>
    <t>Жамиятнинг ахборот коммуникация ускуна ва жиҳозларини таъмирлаш (компютер, принтер ва бошқа техникалар)</t>
  </si>
  <si>
    <t>Жамиятнинг расмий веб-сайтини ахборот хавфсизлиги талабларига мувофиқ экспертизадан ўтказиш</t>
  </si>
  <si>
    <t>Хизмат 
(экспертиза)</t>
  </si>
  <si>
    <t>Ахборот хавфсизлиги ва ахборот технологияларини ривожлантириш бошқармаси ходимларини малакасини ошириш учун ўқув курси</t>
  </si>
  <si>
    <t>Моддий товар 
(асбоб)</t>
  </si>
  <si>
    <t>Marklines.com - ахборот онлайн платформасига обуна бўлиш</t>
  </si>
  <si>
    <t>“Давлат харидлари тўғрисида”ги қонун,
27.09.2018 санадаги ПҚ-3953-сонли қарор иловасининг 16-банди</t>
  </si>
  <si>
    <t>Хизмат
(консалтинг)</t>
  </si>
  <si>
    <t>Аудит хизмати</t>
  </si>
  <si>
    <t>Брокер хизмати</t>
  </si>
  <si>
    <t>Баҳолаш хизмати</t>
  </si>
  <si>
    <t>Ковролин гиламларни кимёвий тозалаш</t>
  </si>
  <si>
    <t xml:space="preserve">Амир Темур, 13 манзилда жойлашган бинонинг Ковролин гиламларни кимёвий тозалаш учун хизмат </t>
  </si>
  <si>
    <t>Хизмат 
(тозалаш)</t>
  </si>
  <si>
    <t>Ходимларни тақдирлаш учун гуллар</t>
  </si>
  <si>
    <t>Сейф</t>
  </si>
  <si>
    <t xml:space="preserve"> Моддий товар 
(офис анжоми)</t>
  </si>
  <si>
    <t>Электрон аукцион</t>
  </si>
  <si>
    <t xml:space="preserve"> Моддий товар (офис мебели)</t>
  </si>
  <si>
    <t>Музокаралар залини ижарага олиш</t>
  </si>
  <si>
    <t>Анжуманлар ўтказиш учун бино залини ижарага олиш</t>
  </si>
  <si>
    <t>Бензин - ёқилғи маҳсулоти</t>
  </si>
  <si>
    <t>Хизмат автомобиллари учун бензин - ёқилғи маҳсулоти</t>
  </si>
  <si>
    <t xml:space="preserve"> Моддий товар 
(ёқилғи)</t>
  </si>
  <si>
    <t>“Давлат харидлари тўғрисида”ги қонун, 27.09.2018 санадаги ПҚ-3953-сонли қарор иловасининг 22-банди</t>
  </si>
  <si>
    <t>кв. метр</t>
  </si>
  <si>
    <t xml:space="preserve"> Моддий товар 
(административ бино учун товар)</t>
  </si>
  <si>
    <t>"Ўзавтосаноат" АЖнинг ертўла қисмига кузатув камерасини ўрнатиш</t>
  </si>
  <si>
    <t>"Ўзавтосаноат" АЖнинг ертўла қисмига кузатув камераси ўрнатиш хизмати (барча техник ускуналар билан бирга)</t>
  </si>
  <si>
    <t>Эсдалик сувенирлари</t>
  </si>
  <si>
    <t>Хорижий мамлакатлардан ташриф бўюрувчи меҳмонларга эсдалик сувенирлари</t>
  </si>
  <si>
    <t>Моддий товар 
(эсдалик сувенирлари)</t>
  </si>
  <si>
    <t>А4 офис қоғози</t>
  </si>
  <si>
    <t>пачка</t>
  </si>
  <si>
    <t xml:space="preserve"> Моддий товар 
(офис товари)</t>
  </si>
  <si>
    <t>Металл шкаф</t>
  </si>
  <si>
    <t>Эспрессо ва бошқа турдаги кофе ичимликларини тайёрлайдиган кўп функционалли кофе машина</t>
  </si>
  <si>
    <t>Почта маркаси</t>
  </si>
  <si>
    <t>Республика миқёсида хатларни юборишга мўжжалганган почта маркалари</t>
  </si>
  <si>
    <t>Моддий товар 
(офис товари)</t>
  </si>
  <si>
    <t>Автотранспорт воситалари</t>
  </si>
  <si>
    <t>Моддий товар 
(автомобил)</t>
  </si>
  <si>
    <t>Бинони тозалаш хизмати</t>
  </si>
  <si>
    <t>Амир Темур, 13 манзилда жойлашган бинони тозалаш</t>
  </si>
  <si>
    <t>Бинонинг видео кузатуви ва ёнғин хавфсизлиги хизмати</t>
  </si>
  <si>
    <t>0,5 литрлик газланмаган ичимлик суви</t>
  </si>
  <si>
    <t>блок</t>
  </si>
  <si>
    <t xml:space="preserve"> Моддий товар 
(ичимлик суви)</t>
  </si>
  <si>
    <t>Ваучер</t>
  </si>
  <si>
    <t>Ходимларга янги йил байрамига ваучер</t>
  </si>
  <si>
    <t xml:space="preserve"> Моддий товар 
(ваучур)</t>
  </si>
  <si>
    <t>"Ўзавтосаноат" АЖнинг хизмат автомобилларига доимий равишда таъмирлаш бўйича хизмат кўрсатиш</t>
  </si>
  <si>
    <t>Хизмат автомобилларини доимий равишда таъмирлаш</t>
  </si>
  <si>
    <t>Болалар учун ваучер (совға)</t>
  </si>
  <si>
    <t>Ходимларнинг фарзандлари учун ваучер (совға)</t>
  </si>
  <si>
    <t>Табрикномалар</t>
  </si>
  <si>
    <t>Вазирлик ва идораларга табрик йўллаш учун табрикнома</t>
  </si>
  <si>
    <t>Телевизор</t>
  </si>
  <si>
    <t>Хона гуллари</t>
  </si>
  <si>
    <t>Хона гуллари (тувакда)</t>
  </si>
  <si>
    <t>Янги йил банкети</t>
  </si>
  <si>
    <t>Янги йил байрамига бинони безаш</t>
  </si>
  <si>
    <t>Янги йил банкетини ўтказиш учун хизмат кўрсатиш</t>
  </si>
  <si>
    <t>Янги йил байрамига бинони безаш хизмати (безак анжомларини ўз ичига олган ҳолда)</t>
  </si>
  <si>
    <t>"Ўзавтосаноат" АЖнинг яшил ҳудудни ободонлаштириш ва лифтларга хизмат кўрсатиш</t>
  </si>
  <si>
    <t xml:space="preserve">Амир Темур, 13 манзилда жойлашган бинонинг ковролин гиламларни кимёвий тозалаш учун хизмат </t>
  </si>
  <si>
    <t>"Ўзавтосаноат" АЖнинг Амир Темур, 13 манзилда жойлашган бинога қарашли яшил ҳудудни ободонлаштириш ва лифтларга хизмат кўрсатиш</t>
  </si>
  <si>
    <t>"Ўзавтосаноат" АЖнинг Амир Темур, 13 манзилда жойлашган асосий бинога қарашли сантехника анжомларига, 1000 кВт. лик совитиш чиллерларига, совитиш ва вентилятция тизимларига техник хизмат кўрсатиш. Ҳудудда жойлашлаш фаввораларни тозалаш, ювиш ва сувини алмаштириш</t>
  </si>
  <si>
    <t>"Ўзавтосаноат"АЖнинг биносининг функционал ишлашини таъминлаш</t>
  </si>
  <si>
    <t>"Ўзавтосаноат" АЖнинг Амир Темур, 13 манзилда жойлашган асосий бинога қарашли электр жиҳозларига техник хизмат кўрсатиш. Ҳудуд жойлашган 4та трансформаторлик Т1-Т4 ТМГ-1000/10/0,4-УЗ  трансформация станциясига, газ ускуналари (модулли қозонхона ва газ тақсимлаш пункти)га техник хизмат кўрсатиш</t>
  </si>
  <si>
    <t>"Ўзавтосаноат" АЖ биносини қўриқлаш хизмати</t>
  </si>
  <si>
    <t>Ўзбекистон Республикаси Вазирлар Маҳкамасининг 2015 йил 28 июлдаги 207-сонли қарор низомининг 36-бандига биноан аудит текширувини ўтказиш</t>
  </si>
  <si>
    <t>тўплам</t>
  </si>
  <si>
    <t>Нашриёт хизмати</t>
  </si>
  <si>
    <t>Бинони таъмирлаш</t>
  </si>
  <si>
    <t>Ўзавтосаноат АЖнинг М. Улуғбек, 30 манзилда жойлашган ҳудудни қўриқлаш</t>
  </si>
  <si>
    <t>Ўзавтосаноат АЖнинг Амир Темур, 13 манзилда жойлашган бинони таъмирлаш</t>
  </si>
  <si>
    <t>Ресторан хизмати</t>
  </si>
  <si>
    <t>Хорижий мамлакатлардан ташриф бўюрувчи меҳмонларга хизмат кўрсатиш учун ресторан хизмати</t>
  </si>
  <si>
    <t>Меҳмонхона хизмати</t>
  </si>
  <si>
    <t>Хорижий мамлакатлардан ташриф бўюрувчи меҳмонларга хизмат кўрсатиш учун меҳмонхона хизмати</t>
  </si>
  <si>
    <t>Ҳужжатлар айланмаси учун фойдаланиладиган идоралараро ijro.gov.uz тизимидан фойдаланиш учун янги калитлар</t>
  </si>
  <si>
    <t>Ijro.gov.uz тизимидан фойдаланиш учун калитлар</t>
  </si>
  <si>
    <t>Ijro.gov.uz тизимидан фойдаланиш учун абонент тўлови</t>
  </si>
  <si>
    <t>Ҳужжатлар айланмаси учун фойдаланиладиган идоралараро ijro.gov.uz тизимидан фойдаланиш учун абонент тўлови</t>
  </si>
  <si>
    <t>литр</t>
  </si>
  <si>
    <t>Ходимларни малакасини ошириш учун ўқув курси</t>
  </si>
  <si>
    <t>Номоддий товар 
(дастурий платформа)</t>
  </si>
  <si>
    <t>Номоддий товар 
(дастурий таъминот лицензияси)</t>
  </si>
  <si>
    <t>Номоддий товар 
(лицензия)</t>
  </si>
  <si>
    <t xml:space="preserve">Хизмат 
(ўқув курси) </t>
  </si>
  <si>
    <t>Хизмат 
(грейдинг)</t>
  </si>
  <si>
    <t>Хизмат 
(камера ўрнатиш)</t>
  </si>
  <si>
    <t>Хизмат 
(ободонлаштириш ва техник хизмат)</t>
  </si>
  <si>
    <t>Хизмат 
(техник хизмат ва тозалаш)</t>
  </si>
  <si>
    <t>Хизмат 
(техник хизмат)</t>
  </si>
  <si>
    <t>Хизмат 
(қўриқлаш)</t>
  </si>
  <si>
    <t>Хизмат 
(нашриёт)</t>
  </si>
  <si>
    <t>Хизмат 
(бинони таъмирлаш)</t>
  </si>
  <si>
    <t>Хизмат 
(ресторан)</t>
  </si>
  <si>
    <t>Хизмат 
(меҳмонхона)</t>
  </si>
  <si>
    <t>Хизмат 
(абонент тўлови)</t>
  </si>
  <si>
    <t>Хизмат 
(дастурий платформа)</t>
  </si>
  <si>
    <t>Хизмат 
(ёнғин хавфсизлиги)</t>
  </si>
  <si>
    <t>Хизмат 
(таъмирлаш)</t>
  </si>
  <si>
    <t>Хизмат 
(банкет)</t>
  </si>
  <si>
    <t>Хизмат 
(бинони безаш)</t>
  </si>
  <si>
    <t>Гуллар</t>
  </si>
  <si>
    <t>Хизмат</t>
  </si>
  <si>
    <t>Ҳужжатларни чопар (курьер) орқали жўнатиш</t>
  </si>
  <si>
    <t>Автотранспорт воситаларига ҳамроҳлик қилиш</t>
  </si>
  <si>
    <t>Ички ишлар органлари томонидан автотранспорт воситаларига ҳамроҳлик қилиш</t>
  </si>
  <si>
    <t>Хизмат
(ҳамроҳлик қилиш)</t>
  </si>
  <si>
    <t>Хизмат 
(интернет)</t>
  </si>
  <si>
    <t>Металл сейф 
Ўлчамлари: 650*430*400 мм</t>
  </si>
  <si>
    <t>Marklines.com - ахборот онлайн платформасига обуна бўлиш (10 та фойдаланувчи учун)</t>
  </si>
  <si>
    <t>Пачкада 500 листлик, 
Ўлчамлари: А4 210*297 мм офис қоғози</t>
  </si>
  <si>
    <t>Канцелярия товарлари</t>
  </si>
  <si>
    <t>Ўзавтосаноат АЖнинг Амир Темур, 13 манзилда жойлашган асосий бинога хизмат кўрсатиш</t>
  </si>
  <si>
    <t>Хизмат 
(бошқа турдаги хизматлар)</t>
  </si>
  <si>
    <t>Хизмат
(чопар хизмати)</t>
  </si>
  <si>
    <t>даста</t>
  </si>
  <si>
    <t>Хизмат 
(веб-сайтда эълон жойлаштириш)</t>
  </si>
  <si>
    <t>“Давлат харидлари тўғрисида”ги қонун,
27.09.2018 санадаги ПҚ-3953-сонли қарор иловасининг 9-банди</t>
  </si>
  <si>
    <t xml:space="preserve">Харид учун асос </t>
  </si>
  <si>
    <t>xarid.uzex.uz</t>
  </si>
  <si>
    <t>Тиббий ёрдам олиш учун хизмат</t>
  </si>
  <si>
    <t>Ходимлар учун тиббий ёрдам олиш бўйича хизмат</t>
  </si>
  <si>
    <t>Хизмат 
(тиббий ёрдам хизмати)</t>
  </si>
  <si>
    <t>Ходимлар учун тиббий ёрдам олиш учун</t>
  </si>
  <si>
    <t>Ўзбекистон Республикаси ҳудудида меҳнат фаолиятини олиб бориш учун хорижий шахсларни қидириш ва танлаш</t>
  </si>
  <si>
    <t>Ўзбекистон Республикаси ҳудудида меҳнат фаолиятини олиб бориш учун хорижий шахсларни қидириш ва танлаш бўйича хизмат</t>
  </si>
  <si>
    <t>27.10.2020 санадаги ПФ-6096-сонли фармоннинг 2-бандида малакали халқаро мутахассисларни жалб қилиш белгиланган.</t>
  </si>
  <si>
    <t>Шредер</t>
  </si>
  <si>
    <t>Биринчи бўлим учун</t>
  </si>
  <si>
    <t>Офисларни тозалигини таъминлаш мақсадида</t>
  </si>
  <si>
    <t>Ташрифлар ва маросимлар учун</t>
  </si>
  <si>
    <t>Иш фаолиятини узлуксиз ташкиллаштириш учун</t>
  </si>
  <si>
    <t>Номоддий товар 
(дастурий таъминот)</t>
  </si>
  <si>
    <t>Маҳаллийлаштириш ва кооперация алоқаларини ривожлантириш бошқармаси</t>
  </si>
  <si>
    <r>
      <t xml:space="preserve">Валюта
</t>
    </r>
    <r>
      <rPr>
        <i/>
        <sz val="11"/>
        <rFont val="Times New Roman"/>
        <family val="1"/>
        <charset val="204"/>
      </rPr>
      <t>(UZS, USD, ҳк.)</t>
    </r>
  </si>
  <si>
    <r>
      <t xml:space="preserve">Товар / хизматнинг
бир бирлик учун нархи
</t>
    </r>
    <r>
      <rPr>
        <sz val="11"/>
        <rFont val="Times New Roman"/>
        <family val="1"/>
        <charset val="204"/>
      </rPr>
      <t>(ҚҚС билан)</t>
    </r>
  </si>
  <si>
    <r>
      <t xml:space="preserve">Товар / хизматнинг
жами суммаси
</t>
    </r>
    <r>
      <rPr>
        <sz val="11"/>
        <rFont val="Times New Roman"/>
        <family val="1"/>
        <charset val="204"/>
      </rPr>
      <t>(ҚҚС билан)</t>
    </r>
  </si>
  <si>
    <r>
      <t xml:space="preserve">Товар / хизматнинг
жами суммаси
(cумда) 
</t>
    </r>
    <r>
      <rPr>
        <sz val="11"/>
        <rFont val="Times New Roman"/>
        <family val="1"/>
        <charset val="204"/>
      </rPr>
      <t>(ҚҚС билан)</t>
    </r>
  </si>
  <si>
    <r>
      <rPr>
        <b/>
        <sz val="11"/>
        <rFont val="Times New Roman"/>
        <family val="1"/>
        <charset val="204"/>
      </rPr>
      <t xml:space="preserve">Харидни амалга ошириш бўйича асос </t>
    </r>
    <r>
      <rPr>
        <sz val="11"/>
        <rFont val="Times New Roman"/>
        <family val="1"/>
        <charset val="204"/>
      </rPr>
      <t xml:space="preserve">
</t>
    </r>
    <r>
      <rPr>
        <i/>
        <sz val="11"/>
        <rFont val="Times New Roman"/>
        <family val="1"/>
        <charset val="204"/>
      </rPr>
      <t>(норматив-ҳуқуқий ҳужжатлар рақами, сонаси, банди ва ҳ.к.)</t>
    </r>
  </si>
  <si>
    <r>
      <rPr>
        <b/>
        <sz val="11"/>
        <rFont val="Times New Roman"/>
        <family val="1"/>
        <charset val="204"/>
      </rPr>
      <t>Харид тури</t>
    </r>
    <r>
      <rPr>
        <sz val="11"/>
        <rFont val="Times New Roman"/>
        <family val="1"/>
        <charset val="204"/>
      </rPr>
      <t xml:space="preserve">
</t>
    </r>
    <r>
      <rPr>
        <i/>
        <sz val="11"/>
        <rFont val="Times New Roman"/>
        <family val="1"/>
        <charset val="204"/>
      </rPr>
      <t>(электрон дўкон, тендер, ҳк.)</t>
    </r>
  </si>
  <si>
    <r>
      <t xml:space="preserve">Платформа номи
</t>
    </r>
    <r>
      <rPr>
        <i/>
        <sz val="11"/>
        <rFont val="Times New Roman"/>
        <family val="1"/>
        <charset val="204"/>
      </rPr>
      <t>(xarid.uzex.uz, cooperation.uz, tender.mc.uz 
ёки бошқалар)</t>
    </r>
  </si>
  <si>
    <t xml:space="preserve">1С  техник хизмат </t>
  </si>
  <si>
    <t>1С бухгалтерия хисоби учун кушимча узгартириш киритиш</t>
  </si>
  <si>
    <t>1С бухгалтерия хисобини такомиллаштириш</t>
  </si>
  <si>
    <t>1С бухгалтерия МСФО хисоби учун кушимча узгартириш киритиш</t>
  </si>
  <si>
    <t>МСФО бўйича аудит хизмати</t>
  </si>
  <si>
    <t>2023 йил учун жамият МСФО буйича ташки аудитдан утказиш</t>
  </si>
  <si>
    <t>ПК-4397 18.07.2019 й.</t>
  </si>
  <si>
    <t>Электрон энг яхши таклиф танлаш</t>
  </si>
  <si>
    <t>Маҳаллий/Импорт</t>
  </si>
  <si>
    <t>2023-2024 йил учун 1С дастури буйича техник қуллаш хизмати</t>
  </si>
  <si>
    <t>Кўргазма стенди жойлаштириш ва безатиш учун хизмат</t>
  </si>
  <si>
    <t>Кўргазма ташкил қилиш учун кўргазма стендини жойлаштириш ва безатиш учун хизмат</t>
  </si>
  <si>
    <t>Туғридан-тўғри</t>
  </si>
  <si>
    <t>Хужжатлар учун жавон</t>
  </si>
  <si>
    <t>Архив учун темир жавонлар</t>
  </si>
  <si>
    <t>Байроқлар</t>
  </si>
  <si>
    <t>Таъмирлаш ишлари</t>
  </si>
  <si>
    <t>Лифтлар учун аккумулятор</t>
  </si>
  <si>
    <t>Шиша идишда 0.25 газланган ичимлик суви</t>
  </si>
  <si>
    <t>Шиша идишда 0.25 газланмаган ичимлик суви</t>
  </si>
  <si>
    <t>А3 офис қоғози</t>
  </si>
  <si>
    <t>Хужжатларни сақлаш учун жавон                                                Ўлчамлари: 200*150*60 см</t>
  </si>
  <si>
    <t xml:space="preserve">Архив сақлаш учун темир жавонлар </t>
  </si>
  <si>
    <t xml:space="preserve">Акрил материалидан, флагшток билан </t>
  </si>
  <si>
    <t>Кофе машина, шредер, кулер, кондиционер ва хоказоларни таъмирлаш ва профилактика қилиш</t>
  </si>
  <si>
    <t>Blanc Bleu</t>
  </si>
  <si>
    <t xml:space="preserve"> Моддий товар 
(гул)</t>
  </si>
  <si>
    <t>Архив сақлаш учун</t>
  </si>
  <si>
    <t>Сертификация ISO 37001:2016</t>
  </si>
  <si>
    <t>Шарик ручка</t>
  </si>
  <si>
    <t>Шарик ручка кўк ранг</t>
  </si>
  <si>
    <t>Қоғоз А4 формата (210х297 мм) 80 G\M2, 500 лист</t>
  </si>
  <si>
    <t>Канцтовар</t>
  </si>
  <si>
    <t>Офис мебели</t>
  </si>
  <si>
    <t xml:space="preserve">Порахўрликка қарши бошқарув тизимини сертификатлаш хизмати  ISO 37001:2016 стандартга мувофиқ </t>
  </si>
  <si>
    <t>YouGile вазифаларни бошқариш дастури лицензияларини янгилаш</t>
  </si>
  <si>
    <t>Лицезияни янгилаш</t>
  </si>
  <si>
    <t>Комплаенс, ишлаб чикариш ва молиявий хавфларни мониторинг қилиш департаменти</t>
  </si>
  <si>
    <t>Ташқи иқтисодий кооперация, инвестиция ва инновация департаменти</t>
  </si>
  <si>
    <t>Аффилланган шахслар томонидан йирик битимлар ва битимлар тузиш шартларини ўрганиш</t>
  </si>
  <si>
    <t xml:space="preserve">Хизмат </t>
  </si>
  <si>
    <t xml:space="preserve">Маҳаллий </t>
  </si>
  <si>
    <t>Акциядорлик жамиятлари ва акциядорларнинг ҳуқуқларини ҳимоя қилиш тўғрисида Ўзбекистон Республикаси Қонуни</t>
  </si>
  <si>
    <t>“Ўзавтосаноат” АЖ молия-хўжалик фаолиятининг 2023 йил учун бухгалтерия ҳисобининг миллий стандартларига мувофиқ ташқи аудит хизмати</t>
  </si>
  <si>
    <t>Ўзбекистон Республикасининг 2021 йил 25 февралдаги “Аудиторлик фаолияти тўғрисида”ги ЎРҚ-677-сонли Қонуни</t>
  </si>
  <si>
    <t>Пилот</t>
  </si>
  <si>
    <t>Кресло</t>
  </si>
  <si>
    <t>Пилот узайтиргич 5 м</t>
  </si>
  <si>
    <t>товар</t>
  </si>
  <si>
    <t>Баландлиги ва эгилишида созланадиган</t>
  </si>
  <si>
    <t>Кўриш бурчагини созлаш учун. Металл ва пластмассадан тайёрланган, 14-дюймли Lenovo ThinkPad Т490 учун.</t>
  </si>
  <si>
    <t>Баҳолаш ҳисоботини экспертизадан ўтказиш ёки эксперт хулосасини олиш</t>
  </si>
  <si>
    <t>Биржа хизматлари (Марказий депозитарий ва "Элсис Савдо" комиссия йиғими)</t>
  </si>
  <si>
    <t>Биржадан ташқари электрон савдо тизими ва Марказий депозитарий хисобидан акцияларни ўтказиш</t>
  </si>
  <si>
    <t>Корпоратив бошқарув хизматини баҳолаш хизмати</t>
  </si>
  <si>
    <t>Корпоратив бошқарув хизматини баҳолаш хизмати (2022 йил 4-чорак фаолиятини баҳолаш)</t>
  </si>
  <si>
    <t>Ходимларни малакасини ошириш бўйича ўқув курси</t>
  </si>
  <si>
    <t>Корпоратив ва мулкий муносабатлар бошқармаси ходимларини "корпоратив бошқарув" бўйича малакасини ошириш курслари</t>
  </si>
  <si>
    <t>Қимматли қоғозлар бозори мутахассисининг малака сертификати</t>
  </si>
  <si>
    <t>Самарадорликнинг муҳим кўрсаткичлари ва самарадорлигининг йиғинди кўрсаткичларини йил якунлари бўйича аудиторлик ташкилоти томонидан текшириш.</t>
  </si>
  <si>
    <t>Корпоратив бошқарув хизматини баҳолаш хизмати (2022 йил фаолиятини баҳолаш)</t>
  </si>
  <si>
    <t>Корпоратив бошқарув хизматини баҳолаш хизмати (2023 йил 1-чорак фаолиятини баҳолаш)</t>
  </si>
  <si>
    <t>Самарадорликнинг муҳим кўрсаткичлари ва самарадорлигининг йиғинди кўрсаткичларини чорак якунлари бўйича аудиторлик ташкилоти томонидан текшириш.</t>
  </si>
  <si>
    <t>Корпоратив бошқарув хизматини баҳолаш хизмати (2023 йил 1-ярим йилликдаги фаолиятини баҳолаш)</t>
  </si>
  <si>
    <t>Корпоратив бошқарув хизматини баҳолаш хизмати (2023 йил 3-чорак фаолиятини баҳолаш)</t>
  </si>
  <si>
    <t>Хизмат (брокер)</t>
  </si>
  <si>
    <t>шартномага қараб</t>
  </si>
  <si>
    <t>Жамиятнинг ўз маблағлари ҳисобидан</t>
  </si>
  <si>
    <t>Хизмат (консальтинг)</t>
  </si>
  <si>
    <t>Хизмат (биржа)</t>
  </si>
  <si>
    <t>ўрнатилган тарифга биноан</t>
  </si>
  <si>
    <t>Хизмат (ўқув курси)</t>
  </si>
  <si>
    <t>Қонунчилик талаблари</t>
  </si>
  <si>
    <t>Корпоратив бошқарув кодекси</t>
  </si>
  <si>
    <t>Ходимларни малакасини ошириш</t>
  </si>
  <si>
    <t xml:space="preserve">Ўзбекистон Республикаси Вазирлар Маҳкамасининг 2022 йил 07 июндаги 304-сонли қарор </t>
  </si>
  <si>
    <t>Ўзбекистон Республикаси Вазирлар Маҳкамасининг 2015 йил 28 июлдаги 207-сонли қарор низомининг 38-бандига биноан аудит текширувини ўтказиш</t>
  </si>
  <si>
    <t>Экранда презентацияларни кўрсатиш учун лазерли кўрсатгич</t>
  </si>
  <si>
    <t xml:space="preserve">2-этаж мажлислар залидаги Экран ва ускуналарини модернизация килиш </t>
  </si>
  <si>
    <t xml:space="preserve"> USB\TypeC LAN  адаптери</t>
  </si>
  <si>
    <t>Асбоб ускуналар туплами</t>
  </si>
  <si>
    <t>Симли клавиатура ва сичқонча жамланмаси</t>
  </si>
  <si>
    <t>Жамиятдаги симсиз клавиатура ва сичконча учун батарея ААА</t>
  </si>
  <si>
    <t xml:space="preserve">HPE PROLIANT DL360 сервери учун Кувват блоки </t>
  </si>
  <si>
    <t>HPE PROLIANT DL360 сервери учун қаттиқ диск</t>
  </si>
  <si>
    <t>UniFi AC Lite AP Wifi точка доступини таркатувчи ускуна</t>
  </si>
  <si>
    <t>DLP - Ахборот хавфсизлигини таъминдаш дастурий таъминоти лицензияси муддатини узайтириш</t>
  </si>
  <si>
    <t xml:space="preserve">Zoom meeting лицензияси </t>
  </si>
  <si>
    <t>Ахборотлаштириш объектларини ахборот хавфсизлиги талаблари мувофиқлиги юзасидан аудитдан ўтказиш</t>
  </si>
  <si>
    <t>комплект</t>
  </si>
  <si>
    <t>Пульт Лазер: класса 2
Максимальная выходная мощность: Менее 1 мВт
Длина волны: 640–660 нм (красного цвета)
Батарея
Тип батарей: 2 батареи типа AAA
Время работы батареи (лазерная указка): Максимум 20 часов
Время работы батареи (презентер): Максимум 1050 часов
Подключаемость
Беспроводная связь: Беспроводная связь на частоте 2,4 ГГц
Дальность действия: Прибл. 10 м 1Может зависеть от режима эксплуатации и используемого компьютера.</t>
  </si>
  <si>
    <t xml:space="preserve">1) Видеостена (Ремонт или замена выгорающихся экранов установленные на стене) 2) Модернизация устаревшей  Видеосистемы Polymedia с возможностью подключить все три камеры к ПК для Zoom, Teams и других приложений + совместимость с имеющимися кодеками LifeSize и экраном на стене. </t>
  </si>
  <si>
    <t>1.Гигабитный порт Ethernet 
2.Порт USB-CPD 3.0
3.Картридер SD 2.0 
4.2 порта USB-A 3.0 BC1.2 
5.Порт 4K HDMI(R) 1.4</t>
  </si>
  <si>
    <t xml:space="preserve">Пропускная способность:  </t>
  </si>
  <si>
    <t>Асбоб ускуналар тўплами (Отвёртка тўплами, қисқич, шестегранник тўплами)</t>
  </si>
  <si>
    <t>USB клавиатура USB мышь комплект</t>
  </si>
  <si>
    <t>батарея АА -60 шт, батарея ААА 40 шт</t>
  </si>
  <si>
    <t>Ишлаб чикарувчи: HPЕ
Деталь раками: 754381-001
Мослиги: СИСТЕМА HPE PROLIANT DL360 G9 / DL380 G9 / DL560 G9 / DL580 G9 / ML350 G9 (GEN9) / STOREONCE 3540 / 5100 / EDGELINE EL4000 / STOREEASY 3850 GATEWAY STORAGE
Куввати: 800 Вт
Кириш диапазони: 100-240 В ~ 50-60 Гц 9,4-4,5 А
Чикиш диапазони: +12 В - 6,67 А МАКС.</t>
  </si>
  <si>
    <t>Ишлаб чикарувчи HPE ,  Эхтиёт қисм номери 785069-B21 HPE 2ТБ 12G SAS 10K rpm SFF (2.5-inch) for gen8/gen9/gen10</t>
  </si>
  <si>
    <t>Поддержка стандартов WiFi 802.11 ac. Точка доступа имеет форму диска, с диаметром всего лишь 154.5 мм при толщине корпуса 30 мм, и предназначена для использования в условиях средней и небольшой нагрузки внутри сети,Характеристики
Система
Разъемы:  1×10/100/1000 Мбит/с LAN (Auto-Sensing, Auto-MDI/MDIX, PoE)
Точка доступа
Стандарты:  IEEE 802.11a/b/g/n/r/k/v/ac
Беспроводные режимы:  Точка доступа
Пропускная способность:  
11a: до 54 Мбит/с
11n: до 300 Мбит/с (2.4 ГГц, MIMO2×2, HT20/40)
11n: до 300 Мбит/с (5 ГГц, MIMO2×2, HT20/40)
11ac: до 867 Мбит/с (5 ГГц, MIMO3×3, NSS1/2/3, VHT20/40/80)
11g: до 54 Мбит/с
11b: до 11 Мбит/с
Частоты:  2,4 ГГц / 5 ГГц
BSSID:  до 8
Мощность передатчика:  20 дБм / 20 дБм
Антенна:  2×3 dBi, MIMO 2×2
Параллельные клиенты:  200+
Безопасность:  WEP, WPA-PSK, WPA-TKIP, WPA2 AES, 802.11i
Guest Traffic Isolation
Дополнительные функции
VLAN:  802.1Q
Advanced QoS:  Ограничение трафика пользователя
WMM:  Voice, video, best effort, and background
Управление устройством:  Virtual UniFi Controller
Другое
Размеры:  160 × 160 × 31.45 мм
Вес:  185 г
Рабочая температура:  от -10°C до +70°С
Потребление (макс.):  6.5 Вт
Электропитание:  24 В, 0.5 А (802.3af/A PoE или 24V Passive PoE),
Gigabit POE-адаптер в комплекте</t>
  </si>
  <si>
    <t>Жамиятда , конфиденциал маълумотлар чикиб кетишини олдинини олиш максадида,Forcepoint DLP тизими лицензияси муддатини узайтириш</t>
  </si>
  <si>
    <t>Zoom meeting дастурий таъминот лицензияси</t>
  </si>
  <si>
    <t>Жамиятнинг ахборотлаштириш объектларини ахборот хавсизлиги буйича аудитдан ўтказиш</t>
  </si>
  <si>
    <t>Ҳорижий</t>
  </si>
  <si>
    <t>Моддий товар</t>
  </si>
  <si>
    <t>Офис сейф 180х50х50</t>
  </si>
  <si>
    <t>Юқори сифатли сими, Европа Иттифоқи standart розеткалари билан тармоқ филтри (6 кириш). Ички контактларнинг материаллари тоза мисдан иборат бўлиши керак, ёнғинга чидамли пластмассадан ясалган корпус билан. Калит контактлари кумуш-никел қотишмасидир. Максимал юк 4000 Вт, 10а, 250В.</t>
  </si>
  <si>
    <t>Тармоқ фильтри  (Пилот)</t>
  </si>
  <si>
    <t>Ноутбук учун подставка</t>
  </si>
  <si>
    <t>Бино фасадини ювиш</t>
  </si>
  <si>
    <t>Амир Темур, 13 манзилда жойлашган бинонинг ташқи фасадини ювиш</t>
  </si>
  <si>
    <t>Хизмат 
(ювиш)</t>
  </si>
  <si>
    <t>exarid.uzex.uz</t>
  </si>
  <si>
    <t>Рахбар учун офис креслоси</t>
  </si>
  <si>
    <t xml:space="preserve">Ходимларнинг иш фаолиятини узлуксиз ва самарали ташкиллаштириш </t>
  </si>
  <si>
    <t>Офис креслоси</t>
  </si>
  <si>
    <t>Ходимлар учун офис креслоси, ранги қора, ғилдираклари мавжуд суянчиқли ўриндиқ</t>
  </si>
  <si>
    <t>Музокаралар хонаси учун офис креслоси, ранги қора, ғилдираклари мавжуд суянчиқли ўриндиқ</t>
  </si>
  <si>
    <t xml:space="preserve">Музокаралар хонасидаги креслоларни янгилаш, ташрифлар ва маросимлар учун </t>
  </si>
  <si>
    <t>Хавфсизлик қоидаларига асосан</t>
  </si>
  <si>
    <t>“Давлат харидлари тўғрисида”ги қонун, 27.09.2018 санадаги ПҚ-3953-сонли қарор иловасининг 11-банди</t>
  </si>
  <si>
    <t>“Давлат харидлари тўғрисида”ги қонун, 27.09.2018 санадаги ПҚ-3953-сонли қарор иловасининг 9-банди</t>
  </si>
  <si>
    <t xml:space="preserve">Жамият биносини сақлаш </t>
  </si>
  <si>
    <t>Тўғридан-тўғри
 (Ягона етказиб берувчилар рўйҳати)</t>
  </si>
  <si>
    <t xml:space="preserve">Иш фаолиятини самарали ташкиллаштириш ва қулайлик яратиш </t>
  </si>
  <si>
    <t>Ручка, қалам, рангли маркерлар, органайзер, папкалар, қайдлар учун қоғоз, степлер ва скоба, қайд учун журнал ва бошқа турдаги канцелария товарлари</t>
  </si>
  <si>
    <t>Иш фаолиятини самарали ташкиллаштириш</t>
  </si>
  <si>
    <t>Кузатув камералари ва уларни ўрнатиш</t>
  </si>
  <si>
    <t>Номоддий товар 
(электрон калит)</t>
  </si>
  <si>
    <t>Жамият ҳужжатлар айланмаси тизимини самарали ташкил этиш учун</t>
  </si>
  <si>
    <t>Жамият хужжатлар айланмаси тизиини самарали ташкил этиш</t>
  </si>
  <si>
    <t>Автомобиль</t>
  </si>
  <si>
    <t>Дизайнерлик хизматлари</t>
  </si>
  <si>
    <t>(AutoCad, Photoshop, 3D Studio MAX, Illustrator, Figma, CorelDRAW ва хоказо) программаларида ишлаш</t>
  </si>
  <si>
    <t>“Давлат харидлари тўғрисида”ги қонун,
22.05.2019 санадаги Вазирлар Маҳкамасининг 424 сонли қарорининг 1-банди;</t>
  </si>
  <si>
    <t>Жамият ҳужжатлар айланмаси тизимини самарали ташкил этиш</t>
  </si>
  <si>
    <t xml:space="preserve">0,5 литрлик газланмаган ичимлик суви </t>
  </si>
  <si>
    <t>“Давлат харидлари тўғрисида”ги қонун, 27.09.2018 санадаги ПҚ-3953-сонли қарор иловасининг 9 ва 25-банди</t>
  </si>
  <si>
    <t>Жамият жамоавий келишувига асосан</t>
  </si>
  <si>
    <t>Фонтан учун насослар</t>
  </si>
  <si>
    <t xml:space="preserve"> Моддий товар</t>
  </si>
  <si>
    <t>Тарқатма материаллари</t>
  </si>
  <si>
    <t>Корхона логотипи тушурилга тарқатма материаалар (Power bank, ручка, блокнот, футболка, кепка, жилетка, сувенирлар ва хоказо)</t>
  </si>
  <si>
    <t xml:space="preserve"> Моддий товар 
(сувенир)</t>
  </si>
  <si>
    <t>Юмшоқ мебел тўплам</t>
  </si>
  <si>
    <t>Тўпламда 1 дона диван ва 2 дона юмшоқ кресло</t>
  </si>
  <si>
    <t>Архив файлларни (переплёт) қилиш</t>
  </si>
  <si>
    <t>Хизмат кўрсатиш</t>
  </si>
  <si>
    <t>"Ўзавтосаноат" АЖнинг 2023 йил I-чорак феврал учун харидлар режа-жадвали</t>
  </si>
  <si>
    <t>Ўзавтосаноат АЖнинг 2023 йил I-чорак январ учун харидлар режа-жадвали</t>
  </si>
  <si>
    <t>Ўзавтосаноат АЖнинг 2023 йил II-чорак июн учун харидлар режа-жадвали</t>
  </si>
  <si>
    <t>Корпоратив бошқаруви аудит хизматини</t>
  </si>
  <si>
    <t>Ўзавтосаноат АЖнинг 2023 йил III-чорак август учун харидлар режа-жадвали</t>
  </si>
  <si>
    <t>Ўзавтосаноат АЖнинг 2023 йил III-чорак сентябр учун харидлар режа-жадвали</t>
  </si>
  <si>
    <t>Ўзавтосаноат АЖнинг 2023 йил IV-чорак октябр учун октябр режа-жадвали</t>
  </si>
  <si>
    <r>
      <t xml:space="preserve">Товар / хизматнинг
жами суммаси
(cумда) 
</t>
    </r>
    <r>
      <rPr>
        <sz val="9"/>
        <rFont val="Times New Roman"/>
        <family val="1"/>
        <charset val="204"/>
      </rPr>
      <t>(ҚҚС билан)</t>
    </r>
  </si>
  <si>
    <t>Ўзавтосаноат АЖнинг 2023 йил I-чорак март учун харидлар режа-жадвали</t>
  </si>
  <si>
    <t>Ўзавтосаноат АЖнинг 2023 йил I-чорак апрел учун харидлар режа-жадвали</t>
  </si>
  <si>
    <t>Ўзавтосаноат АЖнинг 2023 йил I-чорак май учун харидлар режа-жадвали</t>
  </si>
  <si>
    <t>Ўзавтосаноат АЖнинг 2023 йил II-чорак июл учун харидлар режа-жадвали</t>
  </si>
  <si>
    <t>Ўзавтосаноат АЖнинг 2023 йил IV-чорак ноябр учун ноябр режа-жадвали</t>
  </si>
  <si>
    <t>Январ</t>
  </si>
  <si>
    <t>Феврал</t>
  </si>
  <si>
    <t>Март</t>
  </si>
  <si>
    <t>Апрел</t>
  </si>
  <si>
    <t>Май</t>
  </si>
  <si>
    <t>Июн</t>
  </si>
  <si>
    <t>Июл</t>
  </si>
  <si>
    <t>Август</t>
  </si>
  <si>
    <t>Сентярб</t>
  </si>
  <si>
    <t>Октябр</t>
  </si>
  <si>
    <t>Ноябр</t>
  </si>
  <si>
    <t>Жами</t>
  </si>
  <si>
    <t>Ўзавтосаноат АЖнинг 2023 йил учун харидлар режа-жадвали</t>
  </si>
  <si>
    <t xml:space="preserve"> I-чорак январ</t>
  </si>
  <si>
    <t>Кузатув камералари учун электр таъминоти блоки</t>
  </si>
  <si>
    <t>Санаторияларга йўлланмалар</t>
  </si>
  <si>
    <t>Касаба уюшма қўмитаси</t>
  </si>
  <si>
    <t>2020 йил 27 октябрдаги 
ПФ-6096 нинг 6-банди</t>
  </si>
  <si>
    <t>"Кизил Сув" спорт-соғломлаштириш мажмуасига йўлланма</t>
  </si>
  <si>
    <t>"Сокол" болалар оромгохига йўлланмалар</t>
  </si>
  <si>
    <t>Кисловодск шахридаги “Ўзбекистон” оромгохига йўлланма</t>
  </si>
  <si>
    <t>Суғурта хизмати</t>
  </si>
  <si>
    <t>Иш берувчининг фуқаролик жавобгарлигини мажбурий суғурта</t>
  </si>
  <si>
    <t>Республика санаторияларига йўлланмалар</t>
  </si>
  <si>
    <t>“Давлат харидлари тўғрисида”ги қонун, 27.09.2018 санадаги ПҚ-3953-сонли қарор иловасининг 20-банди</t>
  </si>
  <si>
    <t>“Давлат харидлари тўғрисида”ги қонун, 27.09.2018 санадаги ПҚ-3953-сонли қарор иловасининг 17-банди</t>
  </si>
  <si>
    <t xml:space="preserve"> I-чорак март</t>
  </si>
  <si>
    <t>III-чорак июл</t>
  </si>
  <si>
    <t>III-чорак август</t>
  </si>
  <si>
    <t xml:space="preserve">III-чорак сентябр </t>
  </si>
  <si>
    <t xml:space="preserve"> IV-чорак октябр </t>
  </si>
  <si>
    <t xml:space="preserve"> IV-чорак ноябр</t>
  </si>
  <si>
    <t>I-чорак феврал</t>
  </si>
  <si>
    <t>Рангли принтер МФУ Сanon C3325i ва НР 5225 учун картридж</t>
  </si>
  <si>
    <t>1)HP307A(рангли принтер учун картридж СЕ742 -4дона, СЕ743А-4дона, СЕ740А-4дона, СЕ741А-4дона).                 2)Canon C-EXV49 (C,M,Y,K)- 4 дона</t>
  </si>
  <si>
    <t>IP TV хизмати</t>
  </si>
  <si>
    <t>Техника</t>
  </si>
  <si>
    <t>Номоддий товар</t>
  </si>
  <si>
    <t>Дастурий платформа</t>
  </si>
  <si>
    <t>Чопар хизмати</t>
  </si>
  <si>
    <t>Тури</t>
  </si>
  <si>
    <t>Экспертиза</t>
  </si>
  <si>
    <t>Консальтинг хизмати</t>
  </si>
  <si>
    <t>Биржа хизмати</t>
  </si>
  <si>
    <t>Техник хизмат</t>
  </si>
  <si>
    <t>Административ бино учун товар</t>
  </si>
  <si>
    <t>Тиббий ёрдам хизмати</t>
  </si>
  <si>
    <t>Қўриқлаш хизмати</t>
  </si>
  <si>
    <t>Ёқилғи маҳсулоти</t>
  </si>
  <si>
    <t>Ижарага олиш</t>
  </si>
  <si>
    <t>Абонент тўлови</t>
  </si>
  <si>
    <t>Тармоғининг лицензияси</t>
  </si>
  <si>
    <t>Мажмуасига йўлланма</t>
  </si>
  <si>
    <t>Сичқонча жамланмаси</t>
  </si>
  <si>
    <t>Учун подставка</t>
  </si>
  <si>
    <t>Хулосасини олиш</t>
  </si>
  <si>
    <t>Комиссия йиғими)</t>
  </si>
  <si>
    <t>Учун хизмат</t>
  </si>
  <si>
    <t>Жиҳозларини таъмирлаш</t>
  </si>
  <si>
    <t>Модернизация килиш</t>
  </si>
  <si>
    <t>Обуна бўлиш</t>
  </si>
  <si>
    <t>Кимёвий тозалаш</t>
  </si>
  <si>
    <t>Шартларини ўрганиш</t>
  </si>
  <si>
    <t>Ўқув курси</t>
  </si>
  <si>
    <t>LAN  адаптери</t>
  </si>
  <si>
    <t>Текшириш қурилмаси</t>
  </si>
  <si>
    <t>Малака сертификати</t>
  </si>
  <si>
    <t>Ва танлаш</t>
  </si>
  <si>
    <t>Учун насослар</t>
  </si>
  <si>
    <t>Камерасини ўрнатиш</t>
  </si>
  <si>
    <t>Мебел тўплам</t>
  </si>
  <si>
    <t>Ускуналар туплами</t>
  </si>
  <si>
    <t>Ҳамроҳлик қилиш</t>
  </si>
  <si>
    <t>Батарея ААА</t>
  </si>
  <si>
    <t>Оромгохига йўлланмалар</t>
  </si>
  <si>
    <t>Кувват блоки</t>
  </si>
  <si>
    <t>Оромгохига йўлланма</t>
  </si>
  <si>
    <t>Қаттиқ диск</t>
  </si>
  <si>
    <t>Таркатувчи ускуна</t>
  </si>
  <si>
    <t>Муддатини узайтириш</t>
  </si>
  <si>
    <t>Meeting лицензияси</t>
  </si>
  <si>
    <t>Тозалаш хизмати</t>
  </si>
  <si>
    <t>Ваучер (совға)</t>
  </si>
  <si>
    <t xml:space="preserve"> Моддий товар </t>
  </si>
  <si>
    <t>Мебель</t>
  </si>
  <si>
    <t xml:space="preserve">Номоддий товар </t>
  </si>
  <si>
    <t>Сайтга жойлаштириш хизмати</t>
  </si>
  <si>
    <t>Озиқ-овқат</t>
  </si>
  <si>
    <t>Офис товари</t>
  </si>
  <si>
    <t>Комиссия йиғими</t>
  </si>
  <si>
    <t>Грейдинг хизмати</t>
  </si>
  <si>
    <t>Тиббий ёрдам олиш хизмати</t>
  </si>
  <si>
    <t>Рангли принтер учун картридж</t>
  </si>
  <si>
    <t xml:space="preserve">Моддий товар </t>
  </si>
  <si>
    <t>Learning Management System (LMS) хизмати</t>
  </si>
  <si>
    <t>Бошқа ускуналар</t>
  </si>
  <si>
    <t>Полиграфия маҳсулотлари</t>
  </si>
  <si>
    <t>Бинони безаш хизмати</t>
  </si>
  <si>
    <t>Ижарага хизмати</t>
  </si>
  <si>
    <t>Йил банкети ташкил қилиш хизмати</t>
  </si>
  <si>
    <t xml:space="preserve"> Номоддий товар </t>
  </si>
  <si>
    <t>Автомобилларни таъмирлаш хизмати</t>
  </si>
  <si>
    <t>Хавфсизлик таъминлаш бўйича хизматлар</t>
  </si>
  <si>
    <t>Фасадини ювиш хизмати</t>
  </si>
  <si>
    <t>Эсдалик сувенирлар</t>
  </si>
  <si>
    <t>Архив хизмати</t>
  </si>
  <si>
    <t>Ижара хизмати</t>
  </si>
  <si>
    <t>Консалтинг хизмати</t>
  </si>
  <si>
    <t>UniFi AC Lite AP Wifi hot spot ускуна</t>
  </si>
  <si>
    <t>Пачкада 500 листлик, 
Ўлчамлари: А3 210*297 мм офис қоғози</t>
  </si>
  <si>
    <t xml:space="preserve">Сумма </t>
  </si>
  <si>
    <t>Номи</t>
  </si>
  <si>
    <t>Жами:</t>
  </si>
  <si>
    <t>"Ўзавтосаноат" АЖнинг 2023 йил учун харидлари нарх бўйича сараланган таққослама режа-жадвали</t>
  </si>
  <si>
    <t>Ўзавтосаноат АЖнинг 2023 йил учун моддий техник  ресурслар рўйхати</t>
  </si>
  <si>
    <t>Пачкада 500 листлик, 
Ўлчамлари: А3 420*297 мм офис қоғози</t>
  </si>
  <si>
    <t xml:space="preserve"> II-чорак</t>
  </si>
  <si>
    <t>Кузатув камералари учун блок питания</t>
  </si>
  <si>
    <t xml:space="preserve">Кондиционер </t>
  </si>
  <si>
    <t>Ошхона идишлари</t>
  </si>
  <si>
    <t>Автомобиль шинаси</t>
  </si>
  <si>
    <t>Сертификат</t>
  </si>
  <si>
    <t>Жалюзи</t>
  </si>
  <si>
    <t>Авиа-чипталар</t>
  </si>
  <si>
    <t>Қуёш фото-электр станцияси</t>
  </si>
  <si>
    <t>Клининг хизматлари</t>
  </si>
  <si>
    <t xml:space="preserve">Техник хизмат </t>
  </si>
  <si>
    <t>туплам</t>
  </si>
  <si>
    <t>кВт</t>
  </si>
  <si>
    <t>ой</t>
  </si>
  <si>
    <t>Совутиш майдони: 60 кв.м
Кондиционер тури: колоннали
Қуввати: 30</t>
  </si>
  <si>
    <t>Музокаралар хонасида Кофе - брейк учун идишлар                              Қахва-чой чашкаси, ликобча, сув учун шиша стакан</t>
  </si>
  <si>
    <t xml:space="preserve">Ошхонадаги ВИП хона учун 24 кишилик тўлиқ Сервировка туплами             </t>
  </si>
  <si>
    <t>235/55/R17 KUMHO SOLUS (барча фасл)</t>
  </si>
  <si>
    <t>195/60/R15 KUMHO SOLUS (барча фасл)</t>
  </si>
  <si>
    <t xml:space="preserve">Сертификат о прохождении повқшения квалификации водителей транспортных средств юридических лиц, в том числе осуществляющих деятельность по перевозке пассажиров или грузов </t>
  </si>
  <si>
    <t>Автомобиль (гибрид/электромобиль)</t>
  </si>
  <si>
    <t>Жалюзи горизонтальные Комбо "День-ночь" коричнево белый</t>
  </si>
  <si>
    <t>Авиа-чипта харид килиш учун "Uzbekistan Airways" АJ билан шартнома тузишь</t>
  </si>
  <si>
    <t>"Ўзавтосаноат" АЖ биноси худудида Қуёш фото-электр станциясини урнатиш</t>
  </si>
  <si>
    <t>Ўзавтосаноат АЖнинг М. Улуғбек, 30 манзилидаги бинонинг (тозалаш) клининг хизмати</t>
  </si>
  <si>
    <t xml:space="preserve">"Ўзавтосаноат" АЖ биносиниг йонғин хавфсизлиги тизими қурилмаларига йиллик техник ва хизмат профилактик таъмирлаш </t>
  </si>
  <si>
    <t>501-хона учун</t>
  </si>
  <si>
    <t>Ўзавтосаноат АЖнинг 2023 йил учун харидлар режа-жадвалига қушимча</t>
  </si>
  <si>
    <t>Ipad Pro M2/512 12.9 inch, Space Gray(2022)</t>
  </si>
  <si>
    <t>Экран 12.9" (2732x2048), IPS Процессор Apple M2ОС Версияси iPadOSАсосий (орқа) Камераси 12 МП, Олд қисм камераси 12 МП, Ҳажми:512 Гб, Сим: Wifi+Cellular.Хусусиятлари компас, гироскоп, акселерометр, микрофон,ёруғлик датчиги, барометр, сканер LiDAR, юз билан блокдан ечиш.Ишлаш вақти 10 соатЎлчамлари 280.6x214.9x6.4 мм, вазни: 685 г</t>
  </si>
  <si>
    <t>Электрон дўкон</t>
  </si>
  <si>
    <t>Моддий товар (асбоб)</t>
  </si>
  <si>
    <t>Жамият Бошқарув Раисининг топшириғига биноан.</t>
  </si>
  <si>
    <t>Тармок сими(UTP cable)</t>
  </si>
  <si>
    <t>ўрам</t>
  </si>
  <si>
    <t>Сим толаси диаметри (мм): 0.51Материали: Cu (медь)Сим тури: UTPИчки симлар жуфтлиги: 4Сим кўриниши: Витая параКатегорияси: 5eҚўллаш сохаси: ИчкиУстки қопламаси: PVC (поливинилхлорид)Устки диаметри (мм): 5.6Ўрамдаги узунлигили (м): 305Сим структураси</t>
  </si>
  <si>
    <t>Жамият сервер ва коммутацион хоналарида яроксиз тармок симлариини янгилаш учун.</t>
  </si>
  <si>
    <t>HDMI cable</t>
  </si>
  <si>
    <t>Разъёмлари: HDMI (папа) — HDMI (папа)Версияси HDMI кабеля: 2.1Ўтказувчанлик хусусиятлари: 48.0 Гбит/сКувватлаш ўлчамлари: 4K120Hz и ниже. HDR10+/Dolby Vision, Ethernet,Узунлиги: 5/10/15/20 м</t>
  </si>
  <si>
    <t>Жамият ходимлари ишчи компьютерларини мониторга улаш учун.</t>
  </si>
  <si>
    <t>Жамият Бошқарув Раисининг 6 қаватда жойлашган музокаралар хонасида, Видеоконференциялар ўтказиш максадида юқори сифатли мини компьютер ўрнатиш эхтиёжи мавжудлиги учун.</t>
  </si>
  <si>
    <t>Жамият Бошқарув Раисининг 6 қаватда жойлашган музокаралар хонасида, Видеоконференциялар ўтказиш максадида юқори сифатли Web камера ўрнатиш эхтиёжи мавжудлиги учун.</t>
  </si>
  <si>
    <t>Мини компьютер</t>
  </si>
  <si>
    <t>Intel Core i7 12th Gen i7-12700T Dodeca-core (12 Core) 1.40 GHz - 16 GB RAM DDR5 SDRAM - 512 GB M.2 PCI Express NVMe SSD - Mini PC</t>
  </si>
  <si>
    <t>Usb Camera</t>
  </si>
  <si>
    <t>Уланиши: USB-C 3.1;Датчик разрешенияси: 2,1 мегапикселя;Видео рзрешенияси: 1080р (60 / 30 / 24 FPS), 720p (60 FPS), 480p (30 FPS), 360p (30 FPS);Микрофон: икитомонлама микрофон , шовқин фильтрацияси билан;Расмга олиш разрешенияси: 1920 х 1080;Видео сифати созламаси: Мавжуд;Камера радиуси (FOV): 78 градус;Фокус тури: Автоматик тарзда;Ўрнатилиши L-образный шарнир или штатив;Сим узунлиги: 1,5-м;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</si>
</sst>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1"/>
      <color theme="1"/>
      <name val="Calibri"/>
      <family val="2"/>
      <scheme val="minor"/>
    </font>
    <font>
      <sz val="11"/>
      <color theme="1"/>
      <name val="Calibri"/>
      <family val="2"/>
      <scheme val="minor"/>
    </font>
    <font>
      <sz val="11"/>
      <color theme="1"/>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1"/>
      <color rgb="FF000000"/>
      <name val="Times New Roman"/>
      <family val="1"/>
      <charset val="204"/>
    </font>
    <font>
      <b/>
      <sz val="24"/>
      <name val="Times New Roman"/>
      <family val="1"/>
      <charset val="204"/>
    </font>
    <font>
      <b/>
      <sz val="11"/>
      <color theme="1"/>
      <name val="Times New Roman"/>
      <family val="1"/>
      <charset val="204"/>
    </font>
    <font>
      <b/>
      <sz val="9"/>
      <color theme="1"/>
      <name val="Calibri"/>
      <family val="2"/>
      <charset val="204"/>
      <scheme val="minor"/>
    </font>
    <font>
      <b/>
      <sz val="9"/>
      <name val="Times New Roman"/>
      <family val="1"/>
      <charset val="204"/>
    </font>
    <font>
      <sz val="9"/>
      <name val="Times New Roman"/>
      <family val="1"/>
      <charset val="204"/>
    </font>
    <font>
      <sz val="9"/>
      <color theme="1"/>
      <name val="Calibri"/>
      <family val="2"/>
      <scheme val="minor"/>
    </font>
    <font>
      <sz val="9"/>
      <color theme="1"/>
      <name val="Times New Roman"/>
      <family val="1"/>
      <charset val="204"/>
    </font>
    <font>
      <b/>
      <sz val="9"/>
      <color theme="1"/>
      <name val="Times New Roman"/>
      <family val="1"/>
      <charset val="204"/>
    </font>
    <font>
      <b/>
      <sz val="2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37" fontId="2" fillId="0" borderId="1" xfId="1"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0" xfId="0" applyFont="1"/>
    <xf numFmtId="37" fontId="3" fillId="0" borderId="1" xfId="1" applyNumberFormat="1" applyFont="1" applyFill="1" applyBorder="1" applyAlignment="1">
      <alignment horizontal="center" vertical="center"/>
    </xf>
    <xf numFmtId="0" fontId="3" fillId="0" borderId="1" xfId="0" quotePrefix="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4" fillId="0" borderId="1" xfId="0" applyFont="1" applyBorder="1" applyAlignment="1">
      <alignment horizontal="center" vertical="center"/>
    </xf>
    <xf numFmtId="3" fontId="6"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0" fontId="4" fillId="0" borderId="1" xfId="0" quotePrefix="1"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37" fontId="2" fillId="2" borderId="1" xfId="1"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7"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3" fontId="4" fillId="0" borderId="0" xfId="0" applyNumberFormat="1" applyFont="1"/>
    <xf numFmtId="0" fontId="3" fillId="0" borderId="1" xfId="0" applyFont="1" applyBorder="1" applyAlignment="1">
      <alignment horizontal="center"/>
    </xf>
    <xf numFmtId="0" fontId="3" fillId="0" borderId="1" xfId="0" applyFont="1" applyBorder="1" applyAlignment="1">
      <alignment horizontal="center" wrapText="1"/>
    </xf>
    <xf numFmtId="0" fontId="2"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3" fontId="3" fillId="3" borderId="1" xfId="0" applyNumberFormat="1"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0" xfId="0" applyFont="1" applyFill="1"/>
    <xf numFmtId="0" fontId="2" fillId="3" borderId="1" xfId="0" applyFont="1" applyFill="1" applyBorder="1" applyAlignment="1">
      <alignment horizontal="left" vertical="center" wrapText="1"/>
    </xf>
    <xf numFmtId="3" fontId="2" fillId="3" borderId="1" xfId="0" applyNumberFormat="1" applyFont="1" applyFill="1" applyBorder="1" applyAlignment="1">
      <alignment horizontal="center" vertical="center"/>
    </xf>
    <xf numFmtId="37" fontId="2" fillId="3" borderId="1" xfId="1" applyNumberFormat="1" applyFont="1" applyFill="1" applyBorder="1" applyAlignment="1">
      <alignment horizontal="center" vertical="center"/>
    </xf>
    <xf numFmtId="0" fontId="3" fillId="0" borderId="3" xfId="0" applyFont="1" applyBorder="1" applyAlignment="1">
      <alignment horizontal="center" vertical="center" wrapText="1"/>
    </xf>
    <xf numFmtId="0" fontId="2" fillId="2" borderId="3" xfId="0" applyFont="1" applyFill="1" applyBorder="1" applyAlignment="1">
      <alignment horizontal="center" vertical="center"/>
    </xf>
    <xf numFmtId="0" fontId="3"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3" fillId="3" borderId="1" xfId="0" quotePrefix="1" applyFont="1" applyFill="1" applyBorder="1" applyAlignment="1">
      <alignment horizontal="center" vertical="center" wrapText="1"/>
    </xf>
    <xf numFmtId="37" fontId="3" fillId="3" borderId="1" xfId="1" applyNumberFormat="1" applyFont="1" applyFill="1" applyBorder="1" applyAlignment="1">
      <alignment horizontal="center" vertical="center"/>
    </xf>
    <xf numFmtId="37" fontId="4" fillId="0" borderId="1" xfId="1" applyNumberFormat="1" applyFont="1" applyFill="1" applyBorder="1" applyAlignment="1">
      <alignment horizontal="center" vertical="center"/>
    </xf>
    <xf numFmtId="3"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xf numFmtId="0" fontId="11"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center"/>
    </xf>
    <xf numFmtId="3" fontId="11" fillId="3"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1" xfId="0" applyBorder="1"/>
    <xf numFmtId="3" fontId="11" fillId="0" borderId="4" xfId="0" applyNumberFormat="1" applyFont="1" applyBorder="1" applyAlignment="1">
      <alignment horizontal="center" vertical="center" wrapText="1"/>
    </xf>
    <xf numFmtId="3" fontId="0" fillId="0" borderId="0" xfId="0" applyNumberFormat="1"/>
    <xf numFmtId="3" fontId="4" fillId="0" borderId="1" xfId="0" applyNumberFormat="1" applyFont="1" applyBorder="1"/>
    <xf numFmtId="0" fontId="0" fillId="0" borderId="0" xfId="0" pivotButton="1"/>
    <xf numFmtId="0" fontId="0" fillId="0" borderId="0" xfId="0" applyAlignment="1">
      <alignment horizontal="left"/>
    </xf>
    <xf numFmtId="3" fontId="10" fillId="0" borderId="0" xfId="0" applyNumberFormat="1" applyFont="1" applyAlignment="1">
      <alignment horizontal="center" vertical="center" wrapText="1"/>
    </xf>
    <xf numFmtId="0" fontId="0" fillId="3" borderId="0" xfId="0" applyFill="1" applyAlignment="1">
      <alignment horizontal="left"/>
    </xf>
    <xf numFmtId="0" fontId="0" fillId="3" borderId="0" xfId="0" applyFill="1"/>
    <xf numFmtId="0" fontId="2" fillId="3" borderId="3" xfId="0" applyFont="1" applyFill="1" applyBorder="1" applyAlignment="1">
      <alignment horizontal="center" vertical="center" wrapText="1"/>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9"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4" fillId="0" borderId="1" xfId="0" applyFont="1" applyBorder="1" applyAlignment="1">
      <alignment horizontal="center" wrapText="1"/>
    </xf>
  </cellXfs>
  <cellStyles count="3">
    <cellStyle name="Обычный" xfId="0" builtinId="0"/>
    <cellStyle name="Финансовый" xfId="1" builtinId="3"/>
    <cellStyle name="Финансовый 2" xfId="2" xr:uid="{D9820131-553D-4B08-AFD2-55F675B48EEF}"/>
  </cellStyles>
  <dxfs count="2">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бўйича'!$D$2</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бўйича'!$C$4:$C$10</c:f>
              <c:strCache>
                <c:ptCount val="7"/>
                <c:pt idx="0">
                  <c:v>Маъмурият ва ҳужжатлар ижроси назорати бошқармаси</c:v>
                </c:pt>
                <c:pt idx="1">
                  <c:v>Ходимлар билан ишлаш бошқармаси</c:v>
                </c:pt>
                <c:pt idx="2">
                  <c:v>Бухгалтерия ҳисоби ва методология бошқармаси</c:v>
                </c:pt>
                <c:pt idx="3">
                  <c:v>Сотишдан кейинги хизматни ривожлантириш бошқармаси</c:v>
                </c:pt>
                <c:pt idx="4">
                  <c:v>Комплаенс, ишлаб чикариш ва молиявий хавфларни мониторинг қилиш департаменти</c:v>
                </c:pt>
                <c:pt idx="5">
                  <c:v>Касаба уюшма қўмитаси</c:v>
                </c:pt>
                <c:pt idx="6">
                  <c:v>Ахборот хавфсизлиги ва ахборот технологияларини ривожлантириш бошқармаси</c:v>
                </c:pt>
              </c:strCache>
            </c:strRef>
          </c:cat>
          <c:val>
            <c:numRef>
              <c:f>'Ой бўйича'!$D$4:$D$10</c:f>
              <c:numCache>
                <c:formatCode>#,##0</c:formatCode>
                <c:ptCount val="7"/>
                <c:pt idx="0">
                  <c:v>4645688580</c:v>
                </c:pt>
                <c:pt idx="1">
                  <c:v>336732000</c:v>
                </c:pt>
                <c:pt idx="2">
                  <c:v>10000000</c:v>
                </c:pt>
                <c:pt idx="3">
                  <c:v>9740000</c:v>
                </c:pt>
                <c:pt idx="4">
                  <c:v>791000</c:v>
                </c:pt>
                <c:pt idx="5">
                  <c:v>22600000</c:v>
                </c:pt>
                <c:pt idx="6">
                  <c:v>2400000</c:v>
                </c:pt>
              </c:numCache>
            </c:numRef>
          </c:val>
          <c:extLst>
            <c:ext xmlns:c16="http://schemas.microsoft.com/office/drawing/2014/chart" uri="{C3380CC4-5D6E-409C-BE32-E72D297353CC}">
              <c16:uniqueId val="{00000000-064A-4D29-883D-D307B8D66277}"/>
            </c:ext>
          </c:extLst>
        </c:ser>
        <c:dLbls>
          <c:showLegendKey val="0"/>
          <c:showVal val="0"/>
          <c:showCatName val="0"/>
          <c:showSerName val="0"/>
          <c:showPercent val="0"/>
          <c:showBubbleSize val="0"/>
        </c:dLbls>
        <c:gapWidth val="219"/>
        <c:overlap val="-27"/>
        <c:axId val="632449864"/>
        <c:axId val="632450848"/>
      </c:barChart>
      <c:catAx>
        <c:axId val="63244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450848"/>
        <c:crosses val="autoZero"/>
        <c:auto val="1"/>
        <c:lblAlgn val="ctr"/>
        <c:lblOffset val="100"/>
        <c:noMultiLvlLbl val="0"/>
      </c:catAx>
      <c:valAx>
        <c:axId val="632450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449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бўйича'!$D$77</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бўйича'!$C$78:$C$82</c:f>
              <c:strCache>
                <c:ptCount val="5"/>
                <c:pt idx="0">
                  <c:v>Корпоратив ва мулкий муносабатлар бошқармаси</c:v>
                </c:pt>
                <c:pt idx="1">
                  <c:v>Ахборот хавфсизлиги ва ахборот технологияларини ривожлантириш бошқармаси</c:v>
                </c:pt>
                <c:pt idx="2">
                  <c:v>Маҳаллийлаштириш ва кооперация алоқаларини ривожлантириш бошқармаси</c:v>
                </c:pt>
                <c:pt idx="3">
                  <c:v>Касаба уюшма қўмитаси</c:v>
                </c:pt>
                <c:pt idx="4">
                  <c:v>Бухгалтерия ҳисоби ва методология бошқармаси</c:v>
                </c:pt>
              </c:strCache>
            </c:strRef>
          </c:cat>
          <c:val>
            <c:numRef>
              <c:f>'Ой бўйича'!$D$78:$D$82</c:f>
              <c:numCache>
                <c:formatCode>#,##0</c:formatCode>
                <c:ptCount val="5"/>
                <c:pt idx="0">
                  <c:v>13000000</c:v>
                </c:pt>
                <c:pt idx="1">
                  <c:v>115000000</c:v>
                </c:pt>
                <c:pt idx="2">
                  <c:v>72000000</c:v>
                </c:pt>
                <c:pt idx="3">
                  <c:v>33000000</c:v>
                </c:pt>
                <c:pt idx="4">
                  <c:v>5000000</c:v>
                </c:pt>
              </c:numCache>
            </c:numRef>
          </c:val>
          <c:extLst>
            <c:ext xmlns:c16="http://schemas.microsoft.com/office/drawing/2014/chart" uri="{C3380CC4-5D6E-409C-BE32-E72D297353CC}">
              <c16:uniqueId val="{00000000-8142-45D4-89DB-EB7D878AEB45}"/>
            </c:ext>
          </c:extLst>
        </c:ser>
        <c:dLbls>
          <c:showLegendKey val="0"/>
          <c:showVal val="0"/>
          <c:showCatName val="0"/>
          <c:showSerName val="0"/>
          <c:showPercent val="0"/>
          <c:showBubbleSize val="0"/>
        </c:dLbls>
        <c:gapWidth val="219"/>
        <c:overlap val="-27"/>
        <c:axId val="572454584"/>
        <c:axId val="572452288"/>
      </c:barChart>
      <c:catAx>
        <c:axId val="57245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452288"/>
        <c:crosses val="autoZero"/>
        <c:auto val="1"/>
        <c:lblAlgn val="ctr"/>
        <c:lblOffset val="100"/>
        <c:noMultiLvlLbl val="0"/>
      </c:catAx>
      <c:valAx>
        <c:axId val="572452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454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бўйича'!$D$89</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бўйича'!$C$90</c:f>
              <c:strCache>
                <c:ptCount val="1"/>
                <c:pt idx="0">
                  <c:v>Маъмурият ва ҳужжатлар ижроси назорати бошқармаси</c:v>
                </c:pt>
              </c:strCache>
            </c:strRef>
          </c:cat>
          <c:val>
            <c:numRef>
              <c:f>'Ой бўйича'!$D$90</c:f>
              <c:numCache>
                <c:formatCode>#,##0</c:formatCode>
                <c:ptCount val="1"/>
                <c:pt idx="0">
                  <c:v>1561800000</c:v>
                </c:pt>
              </c:numCache>
            </c:numRef>
          </c:val>
          <c:extLst>
            <c:ext xmlns:c16="http://schemas.microsoft.com/office/drawing/2014/chart" uri="{C3380CC4-5D6E-409C-BE32-E72D297353CC}">
              <c16:uniqueId val="{00000000-3417-48EF-9FD9-EC9F10C6F5B5}"/>
            </c:ext>
          </c:extLst>
        </c:ser>
        <c:dLbls>
          <c:showLegendKey val="0"/>
          <c:showVal val="0"/>
          <c:showCatName val="0"/>
          <c:showSerName val="0"/>
          <c:showPercent val="0"/>
          <c:showBubbleSize val="0"/>
        </c:dLbls>
        <c:gapWidth val="219"/>
        <c:overlap val="-27"/>
        <c:axId val="581460816"/>
        <c:axId val="581460488"/>
      </c:barChart>
      <c:catAx>
        <c:axId val="58146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460488"/>
        <c:crosses val="autoZero"/>
        <c:auto val="1"/>
        <c:lblAlgn val="ctr"/>
        <c:lblOffset val="100"/>
        <c:noMultiLvlLbl val="0"/>
      </c:catAx>
      <c:valAx>
        <c:axId val="581460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460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5275822171669E-2"/>
          <c:y val="6.1983414124663745E-2"/>
          <c:w val="0.54305212760294819"/>
          <c:h val="0.90253768213435104"/>
        </c:manualLayout>
      </c:layout>
      <c:doughnutChart>
        <c:varyColors val="1"/>
        <c:ser>
          <c:idx val="0"/>
          <c:order val="0"/>
          <c:tx>
            <c:strRef>
              <c:f>Йиллик!$B$23</c:f>
              <c:strCache>
                <c:ptCount val="1"/>
                <c:pt idx="0">
                  <c:v>Жами</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5DF-4D48-A8E1-D5A119A9016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5DF-4D48-A8E1-D5A119A9016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5DF-4D48-A8E1-D5A119A9016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5DF-4D48-A8E1-D5A119A9016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D93-44B7-BB49-35B5EA1D3EDF}"/>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D93-44B7-BB49-35B5EA1D3ED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FD93-44B7-BB49-35B5EA1D3ED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D93-44B7-BB49-35B5EA1D3ED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FD93-44B7-BB49-35B5EA1D3ED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D93-44B7-BB49-35B5EA1D3EDF}"/>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FD93-44B7-BB49-35B5EA1D3EDF}"/>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7C34-40E9-8441-CD9D88AEC68C}"/>
              </c:ext>
            </c:extLst>
          </c:dPt>
          <c:dLbls>
            <c:dLbl>
              <c:idx val="4"/>
              <c:layout>
                <c:manualLayout>
                  <c:x val="-0.14883231177925155"/>
                  <c:y val="-9.109106805488957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93-44B7-BB49-35B5EA1D3EDF}"/>
                </c:ext>
              </c:extLst>
            </c:dLbl>
            <c:dLbl>
              <c:idx val="5"/>
              <c:layout>
                <c:manualLayout>
                  <c:x val="-0.12443278583979449"/>
                  <c:y val="-0.11652021895042905"/>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93-44B7-BB49-35B5EA1D3EDF}"/>
                </c:ext>
              </c:extLst>
            </c:dLbl>
            <c:dLbl>
              <c:idx val="6"/>
              <c:layout>
                <c:manualLayout>
                  <c:x val="1.8611309949892626E-2"/>
                  <c:y val="0.16168599021131366"/>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D93-44B7-BB49-35B5EA1D3EDF}"/>
                </c:ext>
              </c:extLst>
            </c:dLbl>
            <c:dLbl>
              <c:idx val="7"/>
              <c:layout>
                <c:manualLayout>
                  <c:x val="6.688873262716731E-2"/>
                  <c:y val="0.1253587932181470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D93-44B7-BB49-35B5EA1D3EDF}"/>
                </c:ext>
              </c:extLst>
            </c:dLbl>
            <c:dLbl>
              <c:idx val="8"/>
              <c:layout>
                <c:manualLayout>
                  <c:x val="-7.457524945488217E-2"/>
                  <c:y val="-0.12109824053396337"/>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D93-44B7-BB49-35B5EA1D3EDF}"/>
                </c:ext>
              </c:extLst>
            </c:dLbl>
            <c:dLbl>
              <c:idx val="9"/>
              <c:layout>
                <c:manualLayout>
                  <c:x val="0.25769506084466715"/>
                  <c:y val="4.800052834398371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D93-44B7-BB49-35B5EA1D3EDF}"/>
                </c:ext>
              </c:extLst>
            </c:dLbl>
            <c:dLbl>
              <c:idx val="10"/>
              <c:layout>
                <c:manualLayout>
                  <c:x val="0.19183965640658554"/>
                  <c:y val="-4.294784114988020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D93-44B7-BB49-35B5EA1D3EDF}"/>
                </c:ext>
              </c:extLst>
            </c:dLbl>
            <c:dLbl>
              <c:idx val="11"/>
              <c:layout>
                <c:manualLayout>
                  <c:x val="4.5812455261274157E-2"/>
                  <c:y val="-0.1288435234496406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7C34-40E9-8441-CD9D88AEC68C}"/>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Йиллик!$A$24:$A$35</c:f>
              <c:strCache>
                <c:ptCount val="12"/>
                <c:pt idx="0">
                  <c:v>Маъмурият ва ҳужжатлар ижроси назорати бошқармаси</c:v>
                </c:pt>
                <c:pt idx="1">
                  <c:v>Бухгалтерия ҳисоби ва методология бошқармаси</c:v>
                </c:pt>
                <c:pt idx="2">
                  <c:v>Ходимлар билан ишлаш бошқармаси</c:v>
                </c:pt>
                <c:pt idx="3">
                  <c:v>Ахборот хавфсизлиги ва ахборот технологияларини ривожлантириш бошқармаси</c:v>
                </c:pt>
                <c:pt idx="4">
                  <c:v>Маҳаллийлаштириш ва кооперация алоқаларини ривожлантириш бошқармаси</c:v>
                </c:pt>
                <c:pt idx="5">
                  <c:v>Ходимлар билан ишлаш бошқармаси</c:v>
                </c:pt>
                <c:pt idx="6">
                  <c:v>Комплаенс, ишлаб чикариш ва молиявий хавфларни мониторинг қилиш департаменти</c:v>
                </c:pt>
                <c:pt idx="7">
                  <c:v>Касаба уюшма қўмитаси</c:v>
                </c:pt>
                <c:pt idx="8">
                  <c:v>Ички аудит хизмати</c:v>
                </c:pt>
                <c:pt idx="9">
                  <c:v>Корпоратив ва мулкий муносабатлар бошқармаси</c:v>
                </c:pt>
                <c:pt idx="10">
                  <c:v>Ташқи иқтисодий кооперация, инвестиция ва инновация департаменти</c:v>
                </c:pt>
                <c:pt idx="11">
                  <c:v>Сотишдан кейинги хизматни ривожлантириш бошқармаси</c:v>
                </c:pt>
              </c:strCache>
            </c:strRef>
          </c:cat>
          <c:val>
            <c:numRef>
              <c:f>Йиллик!$B$24:$B$35</c:f>
              <c:numCache>
                <c:formatCode>#,##0</c:formatCode>
                <c:ptCount val="12"/>
                <c:pt idx="0">
                  <c:v>7922538580</c:v>
                </c:pt>
                <c:pt idx="1">
                  <c:v>2965000000</c:v>
                </c:pt>
                <c:pt idx="2">
                  <c:v>2075002200</c:v>
                </c:pt>
                <c:pt idx="3">
                  <c:v>1762325000</c:v>
                </c:pt>
                <c:pt idx="4">
                  <c:v>622000000</c:v>
                </c:pt>
                <c:pt idx="5">
                  <c:v>433332000</c:v>
                </c:pt>
                <c:pt idx="6">
                  <c:v>405455000</c:v>
                </c:pt>
                <c:pt idx="7">
                  <c:v>371600000</c:v>
                </c:pt>
                <c:pt idx="8">
                  <c:v>179000000</c:v>
                </c:pt>
                <c:pt idx="9">
                  <c:v>73600000</c:v>
                </c:pt>
                <c:pt idx="10">
                  <c:v>72800000</c:v>
                </c:pt>
                <c:pt idx="11">
                  <c:v>9740000</c:v>
                </c:pt>
              </c:numCache>
            </c:numRef>
          </c:val>
          <c:extLst>
            <c:ext xmlns:c16="http://schemas.microsoft.com/office/drawing/2014/chart" uri="{C3380CC4-5D6E-409C-BE32-E72D297353CC}">
              <c16:uniqueId val="{00000000-FD93-44B7-BB49-35B5EA1D3EDF}"/>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5729268162857091"/>
          <c:y val="6.2393889210464952E-2"/>
          <c:w val="0.33416833122753542"/>
          <c:h val="0.8680572162041558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бўйича'!$D$30</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бўйича'!$C$31:$C$37</c:f>
              <c:strCache>
                <c:ptCount val="7"/>
                <c:pt idx="0">
                  <c:v>Корпоратив ва мулкий муносабатлар бошқармаси</c:v>
                </c:pt>
                <c:pt idx="1">
                  <c:v>Маъмурият ва ҳужжатлар ижроси назорати бошқармаси</c:v>
                </c:pt>
                <c:pt idx="2">
                  <c:v>Ходимлар билан ишлаш бошқармаси</c:v>
                </c:pt>
                <c:pt idx="3">
                  <c:v>Бухгалтерия ҳисоби ва методология бошқармаси</c:v>
                </c:pt>
                <c:pt idx="4">
                  <c:v>Комплаенс, ишлаб чикариш ва молиявий хавфларни мониторинг қилиш департаменти</c:v>
                </c:pt>
                <c:pt idx="5">
                  <c:v>Ахборот хавфсизлиги ва ахборот технологияларини ривожлантириш бошқармаси</c:v>
                </c:pt>
                <c:pt idx="6">
                  <c:v>Маҳаллийлаштириш ва кооперация алоқаларини ривожлантириш бошқармаси</c:v>
                </c:pt>
              </c:strCache>
            </c:strRef>
          </c:cat>
          <c:val>
            <c:numRef>
              <c:f>'Ой бўйича'!$D$31:$D$37</c:f>
              <c:numCache>
                <c:formatCode>#,##0</c:formatCode>
                <c:ptCount val="7"/>
                <c:pt idx="0">
                  <c:v>26000000</c:v>
                </c:pt>
                <c:pt idx="1">
                  <c:v>1439300000</c:v>
                </c:pt>
                <c:pt idx="2">
                  <c:v>1304496000</c:v>
                </c:pt>
                <c:pt idx="3">
                  <c:v>50000000</c:v>
                </c:pt>
                <c:pt idx="4">
                  <c:v>382664000</c:v>
                </c:pt>
                <c:pt idx="5">
                  <c:v>9500000</c:v>
                </c:pt>
                <c:pt idx="6">
                  <c:v>50000000</c:v>
                </c:pt>
              </c:numCache>
            </c:numRef>
          </c:val>
          <c:extLst>
            <c:ext xmlns:c16="http://schemas.microsoft.com/office/drawing/2014/chart" uri="{C3380CC4-5D6E-409C-BE32-E72D297353CC}">
              <c16:uniqueId val="{00000000-C4F4-49DA-BE23-C19896002E50}"/>
            </c:ext>
          </c:extLst>
        </c:ser>
        <c:dLbls>
          <c:showLegendKey val="0"/>
          <c:showVal val="0"/>
          <c:showCatName val="0"/>
          <c:showSerName val="0"/>
          <c:showPercent val="0"/>
          <c:showBubbleSize val="0"/>
        </c:dLbls>
        <c:gapWidth val="219"/>
        <c:overlap val="-27"/>
        <c:axId val="575007496"/>
        <c:axId val="575006512"/>
      </c:barChart>
      <c:catAx>
        <c:axId val="575007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06512"/>
        <c:crosses val="autoZero"/>
        <c:auto val="1"/>
        <c:lblAlgn val="ctr"/>
        <c:lblOffset val="100"/>
        <c:noMultiLvlLbl val="0"/>
      </c:catAx>
      <c:valAx>
        <c:axId val="57500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07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бўйича'!$D$22</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бўйича'!$C$23:$C$27</c:f>
              <c:strCache>
                <c:ptCount val="5"/>
                <c:pt idx="0">
                  <c:v>Ахборот хавфсизлиги ва ахборот технологияларини ривожлантириш бошқармаси</c:v>
                </c:pt>
                <c:pt idx="1">
                  <c:v>Ташқи иқтисодий кооперация, инвестиция ва инновация департаменти</c:v>
                </c:pt>
                <c:pt idx="2">
                  <c:v>Маъмурият ва ҳужжатлар ижроси назорати бошқармаси</c:v>
                </c:pt>
                <c:pt idx="3">
                  <c:v>Ички аудит хизмати</c:v>
                </c:pt>
                <c:pt idx="4">
                  <c:v>Корпоратив ва мулкий муносабатлар бошқармаси</c:v>
                </c:pt>
              </c:strCache>
            </c:strRef>
          </c:cat>
          <c:val>
            <c:numRef>
              <c:f>'Ой бўйича'!$D$23:$D$27</c:f>
              <c:numCache>
                <c:formatCode>#,##0</c:formatCode>
                <c:ptCount val="5"/>
                <c:pt idx="0">
                  <c:v>1159300000</c:v>
                </c:pt>
                <c:pt idx="1">
                  <c:v>72800000</c:v>
                </c:pt>
                <c:pt idx="2">
                  <c:v>65000000</c:v>
                </c:pt>
                <c:pt idx="3">
                  <c:v>49000000</c:v>
                </c:pt>
                <c:pt idx="4">
                  <c:v>21600000</c:v>
                </c:pt>
              </c:numCache>
            </c:numRef>
          </c:val>
          <c:extLst>
            <c:ext xmlns:c16="http://schemas.microsoft.com/office/drawing/2014/chart" uri="{C3380CC4-5D6E-409C-BE32-E72D297353CC}">
              <c16:uniqueId val="{00000000-953A-4E3A-9ECF-041A00AC8FE6}"/>
            </c:ext>
          </c:extLst>
        </c:ser>
        <c:dLbls>
          <c:showLegendKey val="0"/>
          <c:showVal val="0"/>
          <c:showCatName val="0"/>
          <c:showSerName val="0"/>
          <c:showPercent val="0"/>
          <c:showBubbleSize val="0"/>
        </c:dLbls>
        <c:gapWidth val="219"/>
        <c:overlap val="-27"/>
        <c:axId val="575028160"/>
        <c:axId val="575026848"/>
      </c:barChart>
      <c:catAx>
        <c:axId val="57502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26848"/>
        <c:crosses val="autoZero"/>
        <c:auto val="1"/>
        <c:lblAlgn val="ctr"/>
        <c:lblOffset val="100"/>
        <c:noMultiLvlLbl val="0"/>
      </c:catAx>
      <c:valAx>
        <c:axId val="57502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28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бўйича'!$D$15</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бўйича'!$C$16:$C$19</c:f>
              <c:strCache>
                <c:ptCount val="4"/>
                <c:pt idx="0">
                  <c:v>Ахборот хавфсизлиги ва ахборот технологияларини ривожлантириш бошқармаси</c:v>
                </c:pt>
                <c:pt idx="1">
                  <c:v>Комплаенс, ишлаб чикариш ва молиявий хавфларни мониторинг қилиш департаменти</c:v>
                </c:pt>
                <c:pt idx="2">
                  <c:v>Корпоратив ва мулкий муносабатлар бошқармаси</c:v>
                </c:pt>
                <c:pt idx="3">
                  <c:v>Ходимлар билан ишлаш бошқармаси</c:v>
                </c:pt>
              </c:strCache>
            </c:strRef>
          </c:cat>
          <c:val>
            <c:numRef>
              <c:f>'Ой бўйича'!$D$16:$D$19</c:f>
              <c:numCache>
                <c:formatCode>#,##0</c:formatCode>
                <c:ptCount val="4"/>
                <c:pt idx="0">
                  <c:v>177850000</c:v>
                </c:pt>
                <c:pt idx="1">
                  <c:v>22000000</c:v>
                </c:pt>
                <c:pt idx="2">
                  <c:v>0</c:v>
                </c:pt>
                <c:pt idx="3">
                  <c:v>770506200</c:v>
                </c:pt>
              </c:numCache>
            </c:numRef>
          </c:val>
          <c:extLst>
            <c:ext xmlns:c16="http://schemas.microsoft.com/office/drawing/2014/chart" uri="{C3380CC4-5D6E-409C-BE32-E72D297353CC}">
              <c16:uniqueId val="{00000000-9E94-4AF6-BCB7-7FFFCD8D1FC2}"/>
            </c:ext>
          </c:extLst>
        </c:ser>
        <c:dLbls>
          <c:showLegendKey val="0"/>
          <c:showVal val="0"/>
          <c:showCatName val="0"/>
          <c:showSerName val="0"/>
          <c:showPercent val="0"/>
          <c:showBubbleSize val="0"/>
        </c:dLbls>
        <c:gapWidth val="219"/>
        <c:overlap val="-27"/>
        <c:axId val="340471312"/>
        <c:axId val="340468360"/>
      </c:barChart>
      <c:catAx>
        <c:axId val="34047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468360"/>
        <c:crosses val="autoZero"/>
        <c:auto val="1"/>
        <c:lblAlgn val="ctr"/>
        <c:lblOffset val="100"/>
        <c:noMultiLvlLbl val="0"/>
      </c:catAx>
      <c:valAx>
        <c:axId val="340468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471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99758316869665"/>
          <c:y val="0.10289389067524116"/>
          <c:w val="0.77825240606604484"/>
          <c:h val="0.49750310150137983"/>
        </c:manualLayout>
      </c:layout>
      <c:barChart>
        <c:barDir val="col"/>
        <c:grouping val="clustered"/>
        <c:varyColors val="0"/>
        <c:ser>
          <c:idx val="0"/>
          <c:order val="0"/>
          <c:tx>
            <c:strRef>
              <c:f>'Ой бўйича'!$D$42</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бўйича'!$C$43:$C$44</c:f>
              <c:strCache>
                <c:ptCount val="2"/>
                <c:pt idx="0">
                  <c:v>Касаба уюшма қўмитаси</c:v>
                </c:pt>
                <c:pt idx="1">
                  <c:v>Ахборот хавфсизлиги ва ахборот технологияларини ривожлантириш бошқармаси</c:v>
                </c:pt>
              </c:strCache>
            </c:strRef>
          </c:cat>
          <c:val>
            <c:numRef>
              <c:f>'Ой бўйича'!$D$43:$D$44</c:f>
              <c:numCache>
                <c:formatCode>#,##0</c:formatCode>
                <c:ptCount val="2"/>
                <c:pt idx="0">
                  <c:v>121300000</c:v>
                </c:pt>
                <c:pt idx="1">
                  <c:v>18000000</c:v>
                </c:pt>
              </c:numCache>
            </c:numRef>
          </c:val>
          <c:extLst>
            <c:ext xmlns:c16="http://schemas.microsoft.com/office/drawing/2014/chart" uri="{C3380CC4-5D6E-409C-BE32-E72D297353CC}">
              <c16:uniqueId val="{00000000-4318-4610-B14F-C7070E7915EF}"/>
            </c:ext>
          </c:extLst>
        </c:ser>
        <c:dLbls>
          <c:showLegendKey val="0"/>
          <c:showVal val="0"/>
          <c:showCatName val="0"/>
          <c:showSerName val="0"/>
          <c:showPercent val="0"/>
          <c:showBubbleSize val="0"/>
        </c:dLbls>
        <c:gapWidth val="219"/>
        <c:overlap val="-27"/>
        <c:axId val="528220936"/>
        <c:axId val="528215688"/>
      </c:barChart>
      <c:catAx>
        <c:axId val="52822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215688"/>
        <c:crosses val="autoZero"/>
        <c:auto val="1"/>
        <c:lblAlgn val="ctr"/>
        <c:lblOffset val="100"/>
        <c:noMultiLvlLbl val="0"/>
      </c:catAx>
      <c:valAx>
        <c:axId val="528215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22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57782118320481"/>
          <c:y val="9.6676737160120846E-2"/>
          <c:w val="0.75552381533703639"/>
          <c:h val="0.46149106739301093"/>
        </c:manualLayout>
      </c:layout>
      <c:barChart>
        <c:barDir val="col"/>
        <c:grouping val="clustered"/>
        <c:varyColors val="0"/>
        <c:ser>
          <c:idx val="0"/>
          <c:order val="0"/>
          <c:tx>
            <c:strRef>
              <c:f>'Ой бўйича'!$D$49</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бўйича'!$C$50:$C$52</c:f>
              <c:strCache>
                <c:ptCount val="3"/>
                <c:pt idx="0">
                  <c:v>Ходимлар билан ишлаш бошқармаси</c:v>
                </c:pt>
                <c:pt idx="1">
                  <c:v>Ички аудит хизмати</c:v>
                </c:pt>
                <c:pt idx="2">
                  <c:v>Ахборот хавфсизлиги ва ахборот технологияларини ривожлантириш бошқармаси</c:v>
                </c:pt>
              </c:strCache>
            </c:strRef>
          </c:cat>
          <c:val>
            <c:numRef>
              <c:f>'Ой бўйича'!$D$50:$D$52</c:f>
              <c:numCache>
                <c:formatCode>#,##0</c:formatCode>
                <c:ptCount val="3"/>
                <c:pt idx="0">
                  <c:v>96600000</c:v>
                </c:pt>
                <c:pt idx="1">
                  <c:v>130000000</c:v>
                </c:pt>
                <c:pt idx="2">
                  <c:v>6000000</c:v>
                </c:pt>
              </c:numCache>
            </c:numRef>
          </c:val>
          <c:extLst>
            <c:ext xmlns:c16="http://schemas.microsoft.com/office/drawing/2014/chart" uri="{C3380CC4-5D6E-409C-BE32-E72D297353CC}">
              <c16:uniqueId val="{00000000-ABA2-4D30-A87B-FD161EBF14F7}"/>
            </c:ext>
          </c:extLst>
        </c:ser>
        <c:dLbls>
          <c:showLegendKey val="0"/>
          <c:showVal val="0"/>
          <c:showCatName val="0"/>
          <c:showSerName val="0"/>
          <c:showPercent val="0"/>
          <c:showBubbleSize val="0"/>
        </c:dLbls>
        <c:gapWidth val="219"/>
        <c:overlap val="-27"/>
        <c:axId val="528208472"/>
        <c:axId val="528208800"/>
      </c:barChart>
      <c:catAx>
        <c:axId val="52820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208800"/>
        <c:crosses val="autoZero"/>
        <c:auto val="1"/>
        <c:lblAlgn val="ctr"/>
        <c:lblOffset val="100"/>
        <c:noMultiLvlLbl val="0"/>
      </c:catAx>
      <c:valAx>
        <c:axId val="52820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208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бўйича'!$D$55</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бўйича'!$C$56:$C$59</c:f>
              <c:strCache>
                <c:ptCount val="4"/>
                <c:pt idx="0">
                  <c:v>Корпоратив ва мулкий муносабатлар бошқармаси</c:v>
                </c:pt>
                <c:pt idx="1">
                  <c:v>Бухгалтерия ҳисоби ва методология бошқармаси</c:v>
                </c:pt>
                <c:pt idx="2">
                  <c:v>Касаба уюшма қўмитаси</c:v>
                </c:pt>
                <c:pt idx="3">
                  <c:v>Маъмурият ва ҳужжатлар ижроси назорати бошқармаси</c:v>
                </c:pt>
              </c:strCache>
            </c:strRef>
          </c:cat>
          <c:val>
            <c:numRef>
              <c:f>'Ой бўйича'!$D$56:$D$59</c:f>
              <c:numCache>
                <c:formatCode>#,##0</c:formatCode>
                <c:ptCount val="4"/>
                <c:pt idx="0">
                  <c:v>13000000</c:v>
                </c:pt>
                <c:pt idx="1">
                  <c:v>2900000000</c:v>
                </c:pt>
                <c:pt idx="2">
                  <c:v>227700000</c:v>
                </c:pt>
                <c:pt idx="3">
                  <c:v>210750000</c:v>
                </c:pt>
              </c:numCache>
            </c:numRef>
          </c:val>
          <c:extLst>
            <c:ext xmlns:c16="http://schemas.microsoft.com/office/drawing/2014/chart" uri="{C3380CC4-5D6E-409C-BE32-E72D297353CC}">
              <c16:uniqueId val="{00000000-6567-42DF-B352-8AC3203105B2}"/>
            </c:ext>
          </c:extLst>
        </c:ser>
        <c:dLbls>
          <c:showLegendKey val="0"/>
          <c:showVal val="0"/>
          <c:showCatName val="0"/>
          <c:showSerName val="0"/>
          <c:showPercent val="0"/>
          <c:showBubbleSize val="0"/>
        </c:dLbls>
        <c:gapWidth val="219"/>
        <c:overlap val="-27"/>
        <c:axId val="574981256"/>
        <c:axId val="574977320"/>
      </c:barChart>
      <c:catAx>
        <c:axId val="57498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77320"/>
        <c:crosses val="autoZero"/>
        <c:auto val="1"/>
        <c:lblAlgn val="ctr"/>
        <c:lblOffset val="100"/>
        <c:noMultiLvlLbl val="0"/>
      </c:catAx>
      <c:valAx>
        <c:axId val="574977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81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'Ой бўйича'!$D$64</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бўйича'!$C$65:$C$66</c:f>
              <c:strCache>
                <c:ptCount val="2"/>
                <c:pt idx="0">
                  <c:v>Маҳаллийлаштириш ва кооперация алоқаларини ривожлантириш бошқармаси</c:v>
                </c:pt>
                <c:pt idx="1">
                  <c:v>Ахборот хавфсизлиги ва ахборот технологияларини ривожлантириш бошқармаси</c:v>
                </c:pt>
              </c:strCache>
            </c:strRef>
          </c:cat>
          <c:val>
            <c:numRef>
              <c:f>'Ой бўйича'!$D$65:$D$66</c:f>
              <c:numCache>
                <c:formatCode>#,##0</c:formatCode>
                <c:ptCount val="2"/>
                <c:pt idx="0">
                  <c:v>500000000</c:v>
                </c:pt>
                <c:pt idx="1">
                  <c:v>57500000</c:v>
                </c:pt>
              </c:numCache>
            </c:numRef>
          </c:val>
          <c:extLst>
            <c:ext xmlns:c16="http://schemas.microsoft.com/office/drawing/2014/chart" uri="{C3380CC4-5D6E-409C-BE32-E72D297353CC}">
              <c16:uniqueId val="{00000000-F27A-419F-A7DB-8F0480779A1B}"/>
            </c:ext>
          </c:extLst>
        </c:ser>
        <c:dLbls>
          <c:showLegendKey val="0"/>
          <c:showVal val="0"/>
          <c:showCatName val="0"/>
          <c:showSerName val="0"/>
          <c:showPercent val="0"/>
          <c:showBubbleSize val="0"/>
        </c:dLbls>
        <c:gapWidth val="219"/>
        <c:overlap val="-27"/>
        <c:axId val="344994032"/>
        <c:axId val="524583496"/>
      </c:barChart>
      <c:catAx>
        <c:axId val="34499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583496"/>
        <c:crosses val="autoZero"/>
        <c:auto val="1"/>
        <c:lblAlgn val="ctr"/>
        <c:lblOffset val="100"/>
        <c:noMultiLvlLbl val="0"/>
      </c:catAx>
      <c:valAx>
        <c:axId val="524583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99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33989172406079"/>
          <c:y val="6.1002178649237473E-2"/>
          <c:w val="0.76955985764937274"/>
          <c:h val="0.66724855471497446"/>
        </c:manualLayout>
      </c:layout>
      <c:barChart>
        <c:barDir val="col"/>
        <c:grouping val="clustered"/>
        <c:varyColors val="0"/>
        <c:ser>
          <c:idx val="0"/>
          <c:order val="0"/>
          <c:tx>
            <c:strRef>
              <c:f>'Ой бўйича'!$D$71</c:f>
              <c:strCache>
                <c:ptCount val="1"/>
                <c:pt idx="0">
                  <c:v>Товар / хизматнинг
жами суммаси
(cумда) 
(ҚҚС билан)</c:v>
                </c:pt>
              </c:strCache>
            </c:strRef>
          </c:tx>
          <c:spPr>
            <a:solidFill>
              <a:schemeClr val="accent1"/>
            </a:solidFill>
            <a:ln>
              <a:noFill/>
            </a:ln>
            <a:effectLst/>
          </c:spPr>
          <c:invertIfNegative val="0"/>
          <c:cat>
            <c:strRef>
              <c:f>'Ой бўйича'!$C$72</c:f>
              <c:strCache>
                <c:ptCount val="1"/>
                <c:pt idx="0">
                  <c:v>Ахборот хавфсизлиги ва ахборот технологияларини ривожлантириш бошқармаси</c:v>
                </c:pt>
              </c:strCache>
            </c:strRef>
          </c:cat>
          <c:val>
            <c:numRef>
              <c:f>'Ой бўйича'!$D$72</c:f>
              <c:numCache>
                <c:formatCode>#,##0</c:formatCode>
                <c:ptCount val="1"/>
                <c:pt idx="0">
                  <c:v>216775000</c:v>
                </c:pt>
              </c:numCache>
            </c:numRef>
          </c:val>
          <c:extLst>
            <c:ext xmlns:c16="http://schemas.microsoft.com/office/drawing/2014/chart" uri="{C3380CC4-5D6E-409C-BE32-E72D297353CC}">
              <c16:uniqueId val="{00000000-3909-4252-8A0E-99AC339C2177}"/>
            </c:ext>
          </c:extLst>
        </c:ser>
        <c:dLbls>
          <c:showLegendKey val="0"/>
          <c:showVal val="0"/>
          <c:showCatName val="0"/>
          <c:showSerName val="0"/>
          <c:showPercent val="0"/>
          <c:showBubbleSize val="0"/>
        </c:dLbls>
        <c:gapWidth val="219"/>
        <c:overlap val="-27"/>
        <c:axId val="575032752"/>
        <c:axId val="575034392"/>
      </c:barChart>
      <c:catAx>
        <c:axId val="57503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34392"/>
        <c:crosses val="autoZero"/>
        <c:auto val="1"/>
        <c:lblAlgn val="ctr"/>
        <c:lblOffset val="100"/>
        <c:noMultiLvlLbl val="0"/>
      </c:catAx>
      <c:valAx>
        <c:axId val="575034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32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4</xdr:col>
      <xdr:colOff>177801</xdr:colOff>
      <xdr:row>1</xdr:row>
      <xdr:rowOff>69851</xdr:rowOff>
    </xdr:from>
    <xdr:to>
      <xdr:col>10</xdr:col>
      <xdr:colOff>539750</xdr:colOff>
      <xdr:row>10</xdr:row>
      <xdr:rowOff>12700</xdr:rowOff>
    </xdr:to>
    <xdr:graphicFrame macro="">
      <xdr:nvGraphicFramePr>
        <xdr:cNvPr id="3" name="Диаграмма 2">
          <a:extLst>
            <a:ext uri="{FF2B5EF4-FFF2-40B4-BE49-F238E27FC236}">
              <a16:creationId xmlns:a16="http://schemas.microsoft.com/office/drawing/2014/main" id="{AA874271-664F-BD6F-CD6F-D619B3FB4D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123824</xdr:colOff>
      <xdr:row>29</xdr:row>
      <xdr:rowOff>222250</xdr:rowOff>
    </xdr:from>
    <xdr:to>
      <xdr:col>11</xdr:col>
      <xdr:colOff>476249</xdr:colOff>
      <xdr:row>37</xdr:row>
      <xdr:rowOff>15875</xdr:rowOff>
    </xdr:to>
    <xdr:graphicFrame macro="">
      <xdr:nvGraphicFramePr>
        <xdr:cNvPr id="9" name="Диаграмма 8">
          <a:extLst>
            <a:ext uri="{FF2B5EF4-FFF2-40B4-BE49-F238E27FC236}">
              <a16:creationId xmlns:a16="http://schemas.microsoft.com/office/drawing/2014/main" id="{FA895AD5-16E8-151E-588D-36C9327E48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415924</xdr:colOff>
      <xdr:row>21</xdr:row>
      <xdr:rowOff>57149</xdr:rowOff>
    </xdr:from>
    <xdr:to>
      <xdr:col>12</xdr:col>
      <xdr:colOff>260349</xdr:colOff>
      <xdr:row>27</xdr:row>
      <xdr:rowOff>98424</xdr:rowOff>
    </xdr:to>
    <xdr:graphicFrame macro="">
      <xdr:nvGraphicFramePr>
        <xdr:cNvPr id="10" name="Диаграмма 9">
          <a:extLst>
            <a:ext uri="{FF2B5EF4-FFF2-40B4-BE49-F238E27FC236}">
              <a16:creationId xmlns:a16="http://schemas.microsoft.com/office/drawing/2014/main" id="{4C736675-8D71-A13B-C16F-F07512AA72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298451</xdr:colOff>
      <xdr:row>14</xdr:row>
      <xdr:rowOff>50801</xdr:rowOff>
    </xdr:from>
    <xdr:to>
      <xdr:col>11</xdr:col>
      <xdr:colOff>381001</xdr:colOff>
      <xdr:row>18</xdr:row>
      <xdr:rowOff>177800</xdr:rowOff>
    </xdr:to>
    <xdr:graphicFrame macro="">
      <xdr:nvGraphicFramePr>
        <xdr:cNvPr id="11" name="Диаграмма 10">
          <a:extLst>
            <a:ext uri="{FF2B5EF4-FFF2-40B4-BE49-F238E27FC236}">
              <a16:creationId xmlns:a16="http://schemas.microsoft.com/office/drawing/2014/main" id="{08007361-7802-065F-5DBC-15996C7EED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273051</xdr:colOff>
      <xdr:row>40</xdr:row>
      <xdr:rowOff>31750</xdr:rowOff>
    </xdr:from>
    <xdr:to>
      <xdr:col>11</xdr:col>
      <xdr:colOff>69850</xdr:colOff>
      <xdr:row>45</xdr:row>
      <xdr:rowOff>101600</xdr:rowOff>
    </xdr:to>
    <xdr:graphicFrame macro="">
      <xdr:nvGraphicFramePr>
        <xdr:cNvPr id="12" name="Диаграмма 11">
          <a:extLst>
            <a:ext uri="{FF2B5EF4-FFF2-40B4-BE49-F238E27FC236}">
              <a16:creationId xmlns:a16="http://schemas.microsoft.com/office/drawing/2014/main" id="{599F28C9-BD19-7C46-5141-99E99F7CDD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92075</xdr:colOff>
      <xdr:row>47</xdr:row>
      <xdr:rowOff>50800</xdr:rowOff>
    </xdr:from>
    <xdr:to>
      <xdr:col>9</xdr:col>
      <xdr:colOff>596900</xdr:colOff>
      <xdr:row>53</xdr:row>
      <xdr:rowOff>0</xdr:rowOff>
    </xdr:to>
    <xdr:graphicFrame macro="">
      <xdr:nvGraphicFramePr>
        <xdr:cNvPr id="13" name="Диаграмма 12">
          <a:extLst>
            <a:ext uri="{FF2B5EF4-FFF2-40B4-BE49-F238E27FC236}">
              <a16:creationId xmlns:a16="http://schemas.microsoft.com/office/drawing/2014/main" id="{9925D1F1-5BD9-FA57-8D95-B3B367E4F1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314325</xdr:colOff>
      <xdr:row>54</xdr:row>
      <xdr:rowOff>38099</xdr:rowOff>
    </xdr:from>
    <xdr:to>
      <xdr:col>9</xdr:col>
      <xdr:colOff>273050</xdr:colOff>
      <xdr:row>58</xdr:row>
      <xdr:rowOff>285750</xdr:rowOff>
    </xdr:to>
    <xdr:graphicFrame macro="">
      <xdr:nvGraphicFramePr>
        <xdr:cNvPr id="14" name="Диаграмма 13">
          <a:extLst>
            <a:ext uri="{FF2B5EF4-FFF2-40B4-BE49-F238E27FC236}">
              <a16:creationId xmlns:a16="http://schemas.microsoft.com/office/drawing/2014/main" id="{82DE45A4-2021-0006-E344-992223616F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73025</xdr:colOff>
      <xdr:row>62</xdr:row>
      <xdr:rowOff>120650</xdr:rowOff>
    </xdr:from>
    <xdr:to>
      <xdr:col>9</xdr:col>
      <xdr:colOff>508000</xdr:colOff>
      <xdr:row>66</xdr:row>
      <xdr:rowOff>88900</xdr:rowOff>
    </xdr:to>
    <xdr:graphicFrame macro="">
      <xdr:nvGraphicFramePr>
        <xdr:cNvPr id="15" name="Диаграмма 14">
          <a:extLst>
            <a:ext uri="{FF2B5EF4-FFF2-40B4-BE49-F238E27FC236}">
              <a16:creationId xmlns:a16="http://schemas.microsoft.com/office/drawing/2014/main" id="{7BBC9C6E-DE27-6D80-C5E5-5012E75100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263525</xdr:colOff>
      <xdr:row>69</xdr:row>
      <xdr:rowOff>6349</xdr:rowOff>
    </xdr:from>
    <xdr:to>
      <xdr:col>10</xdr:col>
      <xdr:colOff>406400</xdr:colOff>
      <xdr:row>72</xdr:row>
      <xdr:rowOff>111124</xdr:rowOff>
    </xdr:to>
    <xdr:graphicFrame macro="">
      <xdr:nvGraphicFramePr>
        <xdr:cNvPr id="16" name="Диаграмма 15">
          <a:extLst>
            <a:ext uri="{FF2B5EF4-FFF2-40B4-BE49-F238E27FC236}">
              <a16:creationId xmlns:a16="http://schemas.microsoft.com/office/drawing/2014/main" id="{007D15D4-5A1F-BB75-F28E-ABEE173F4C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117475</xdr:colOff>
      <xdr:row>76</xdr:row>
      <xdr:rowOff>9525</xdr:rowOff>
    </xdr:from>
    <xdr:to>
      <xdr:col>11</xdr:col>
      <xdr:colOff>422275</xdr:colOff>
      <xdr:row>85</xdr:row>
      <xdr:rowOff>9525</xdr:rowOff>
    </xdr:to>
    <xdr:graphicFrame macro="">
      <xdr:nvGraphicFramePr>
        <xdr:cNvPr id="17" name="Диаграмма 16">
          <a:extLst>
            <a:ext uri="{FF2B5EF4-FFF2-40B4-BE49-F238E27FC236}">
              <a16:creationId xmlns:a16="http://schemas.microsoft.com/office/drawing/2014/main" id="{8B24338C-6A41-4D1E-C0EA-5E63FA122D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193675</xdr:colOff>
      <xdr:row>87</xdr:row>
      <xdr:rowOff>19050</xdr:rowOff>
    </xdr:from>
    <xdr:to>
      <xdr:col>10</xdr:col>
      <xdr:colOff>44450</xdr:colOff>
      <xdr:row>90</xdr:row>
      <xdr:rowOff>130174</xdr:rowOff>
    </xdr:to>
    <xdr:graphicFrame macro="">
      <xdr:nvGraphicFramePr>
        <xdr:cNvPr id="18" name="Диаграмма 17">
          <a:extLst>
            <a:ext uri="{FF2B5EF4-FFF2-40B4-BE49-F238E27FC236}">
              <a16:creationId xmlns:a16="http://schemas.microsoft.com/office/drawing/2014/main" id="{5F670464-4FC0-4481-8B46-35A6E41738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291746</xdr:colOff>
      <xdr:row>21</xdr:row>
      <xdr:rowOff>82176</xdr:rowOff>
    </xdr:from>
    <xdr:to>
      <xdr:col>15</xdr:col>
      <xdr:colOff>335606</xdr:colOff>
      <xdr:row>36</xdr:row>
      <xdr:rowOff>75915</xdr:rowOff>
    </xdr:to>
    <xdr:graphicFrame macro="">
      <xdr:nvGraphicFramePr>
        <xdr:cNvPr id="2" name="Диаграмма 1">
          <a:extLst>
            <a:ext uri="{FF2B5EF4-FFF2-40B4-BE49-F238E27FC236}">
              <a16:creationId xmlns:a16="http://schemas.microsoft.com/office/drawing/2014/main" id="{8F912D2F-F20D-6CCD-68BC-92778D0FA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4893.466504861113" createdVersion="8" refreshedVersion="8" minRefreshableVersion="3" recordCount="166" xr:uid="{8DED466C-89EB-45C9-B961-4F4EA17DA69C}">
  <cacheSource type="worksheet">
    <worksheetSource ref="A4:T170" sheet="2023 Свод"/>
  </cacheSource>
  <cacheFields count="20">
    <cacheField name="Т/р" numFmtId="0">
      <sharedItems containsSemiMixedTypes="0" containsString="0" containsNumber="1" containsInteger="1" minValue="1" maxValue="166"/>
    </cacheField>
    <cacheField name="Товар / хизмат _x000a_номи" numFmtId="0">
      <sharedItems count="108">
        <s v="Брокер хизмати"/>
        <s v="Баҳолаш хизмати"/>
        <s v="Баҳолаш ҳисоботини экспертизадан ўтказиш ёки эксперт хулосасини олиш"/>
        <s v="Биржа хизматлари (Марказий депозитарий ва &quot;Элсис Савдо&quot; комиссия йиғими)"/>
        <s v="&quot;Ўзавтосаноат&quot;АЖнинг биносининг функционал ишлашини таъминлаш"/>
        <s v="Кузатув камералари ва уларни ўрнатиш"/>
        <s v="Тиббий ёрдам олиш учун хизмат"/>
        <s v="&quot;Ўзавтосаноат&quot; АЖнинг яшил ҳудудни ободонлаштириш ва лифтларга хизмат кўрсатиш"/>
        <s v="&quot;Ўзавтосаноат&quot; АЖ биносини қўриқлаш хизмати"/>
        <s v="Нашриёт хизмати"/>
        <s v="Бинони таъмирлаш"/>
        <s v="Ресторан хизмати"/>
        <s v="Меҳмонхона хизмати"/>
        <s v="Бензин - ёқилғи маҳсулоти"/>
        <s v="Канцелярия товарлари"/>
        <s v="Хужжатлар учун жавон"/>
        <s v="Лифтлар учун аккумулятор"/>
        <s v="Архив учун темир жавонлар"/>
        <s v="Музокаралар залини ижарага олиш"/>
        <s v="Ijro.gov.uz тизимидан фойдаланиш учун абонент тўлови"/>
        <s v="Кофе машина"/>
        <s v="А4 офис қоғози"/>
        <s v="Байроқлар"/>
        <s v="Бўш иш ўринлари ҳақида эълонларни веб-сайтга жойлаштириш"/>
        <s v="Ijro.gov.uz тизимидан фойдаланиш учун калитлар"/>
        <s v="Санаторияларга йўлланмалар"/>
        <s v="Ҳужжатларни чопар (курьер) орқали жўнатиш"/>
        <s v="“Linked In” ижтимоий тармоғининг лицензияси"/>
        <s v="1С  техник хизмат "/>
        <s v="Таъмирлаш ишлари"/>
        <s v="Кузатув камералари учун электр таъминоти блоки"/>
        <s v="Сейф"/>
        <s v="Гуллар"/>
        <s v="Кресло"/>
        <s v="Шиша идишда 0.25 газланмаган ичимлик суви"/>
        <s v="Металл шкаф"/>
        <s v="А3 офис қоғози"/>
        <s v="&quot;Кизил Сув&quot; спорт-соғломлаштириш мажмуасига йўлланма"/>
        <s v="Симсиз клавиатура ва сичқонча жамланмаси"/>
        <s v="Шиша идишда 0.25 газланган ичимлик суви"/>
        <s v="IP TV хизмати"/>
        <s v="Ноутбук учун подставка"/>
        <s v="Пилот"/>
        <s v="Шарик ручка"/>
        <s v="“Грейдинг” хизмати"/>
        <s v="Интернет хизмати"/>
        <s v="Ахборот коммуникация ускуна ва жиҳозларини таъмирлаш"/>
        <s v="Рангли принтер МФУ Сanon C3325i ва НР 5225 учун картридж"/>
        <s v="Learning Management System (LMS) платформасини харид қилиш"/>
        <s v="Тармоқ фильтри  (Пилот)"/>
        <s v="Экранда презентацияларни кўрсатиш учун лазерли кўрсатгич"/>
        <s v="2-этаж мажлислар залидаги Экран ва ускуналарини модернизация килиш "/>
        <s v="Marklines.com - ахборот онлайн платформасига обуна бўлиш"/>
        <s v="Ковролин гиламларни кимёвий тозалаш"/>
        <s v="Аффилланган шахслар томонидан йирик битимлар ва битимлар тузиш шартларини ўрганиш"/>
        <s v="Ходимларни малакасини ошириш бўйича ўқув курси"/>
        <s v=" USB\TypeC LAN  адаптери"/>
        <s v="Корпоратив бошқарув хизматини баҳолаш хизмати"/>
        <s v="UTP тармоқ симини текшириш қурилмаси"/>
        <s v="Қимматли қоғозлар бозори мутахассисининг малака сертификати"/>
        <s v="Ўзбекистон Республикаси ҳудудида меҳнат фаолиятини олиб бориш учун хорижий шахсларни қидириш ва танлаш"/>
        <s v="Автотранспорт воситалари"/>
        <s v="Лицезияни янгилаш"/>
        <s v="Тарқатма материаллари"/>
        <s v="Сертификация ISO 37001:2016"/>
        <s v="Офис креслоси"/>
        <s v="Фонтан учун насослар"/>
        <s v="Кўргазма стенди жойлаштириш ва безатиш учун хизмат"/>
        <s v="Рахбар учун офис креслоси"/>
        <s v="&quot;Ўзавтосаноат&quot; АЖнинг ертўла қисмига кузатув камерасини ўрнатиш"/>
        <s v="Юмшоқ мебел тўплам"/>
        <s v="Аудит хизмати"/>
        <s v="Дизайнерлик хизматлари"/>
        <s v="Симли клавиатура ва сичқонча жамланмаси"/>
        <s v="Асбоб ускуналар туплами"/>
        <s v="Автотранспорт воситаларига ҳамроҳлик қилиш"/>
        <s v="Жамиятдаги симсиз клавиатура ва сичконча учун батарея ААА"/>
        <s v="Почта маркаси"/>
        <s v="&quot;Сокол&quot; болалар оромгохига йўлланмалар"/>
        <s v="Суғурта хизмати"/>
        <s v="HPE PROLIANT DL360 сервери учун Кувват блоки "/>
        <s v="Кисловодск шахридаги “Ўзбекистон” оромгохига йўлланма"/>
        <s v="HPE PROLIANT DL360 сервери учун қаттиқ диск"/>
        <s v="Human Capital Management system (HCM) - инсон капиталини бошқариш бўйича “Onboarding” ва “Assessment”модулларига эга дастурий платформа"/>
        <s v="“Ўзавтосаноат” АЖ молия-хўжалик фаолиятининг 2023 йил учун бухгалтерия ҳисобининг миллий стандартларига мувофиқ ташқи аудит хизмати"/>
        <s v="Веб-сайт экспертизаси"/>
        <s v="МСФО бўйича аудит хизмати"/>
        <s v="Архив файлларни (переплёт) қилиш"/>
        <s v="Эсдалик сувенирлар"/>
        <s v="Бино фасадини ювиш"/>
        <s v="Кўргазма стенди"/>
        <s v="Ходимларни малакасини ошириш учун ўқув курси"/>
        <s v="UniFi AC Lite AP Wifi точка доступини таркатувчи ускуна"/>
        <s v="DLP - Ахборот хавфсизлигини таъминдаш дастурий таъминоти лицензияси муддатини узайтириш"/>
        <s v="Zoom meeting лицензияси "/>
        <s v="Ахборотлаштириш объектларини ахборот хавфсизлиги талаблари мувофиқлиги юзасидан аудитдан ўтказиш"/>
        <s v="Кўргазма майдонини ижарага олиш"/>
        <s v="Бинони тозалаш хизмати"/>
        <s v="Бинонинг видео кузатуви ва ёнғин хавфсизлиги хизмати"/>
        <s v="Хизмат автомобилларини доимий равишда таъмирлаш"/>
        <s v="Болалар учун ваучер (совға)"/>
        <s v="Ваучер"/>
        <s v="Янги йил банкети"/>
        <s v="Янги йил байрамига бинони безаш"/>
        <s v="Хона гуллари"/>
        <s v="Телевизор"/>
        <s v="0,5 литрлик газланмаган ичимлик суви"/>
        <s v="Табрикномалар"/>
      </sharedItems>
    </cacheField>
    <cacheField name="Ўлчов _x000a_бирлиги" numFmtId="0">
      <sharedItems count="10">
        <s v="хизмат"/>
        <s v="дона"/>
        <s v="литр"/>
        <s v="тўплам"/>
        <s v="пачка"/>
        <s v="даста"/>
        <s v="комплект"/>
        <s v="кв. метр"/>
        <s v="киши"/>
        <s v="блок"/>
      </sharedItems>
    </cacheField>
    <cacheField name="Миқдори" numFmtId="0">
      <sharedItems containsSemiMixedTypes="0" containsString="0" containsNumber="1" containsInteger="1" minValue="1" maxValue="10500" count="27">
        <n v="1"/>
        <n v="50"/>
        <n v="10500"/>
        <n v="20"/>
        <n v="4"/>
        <n v="2"/>
        <n v="300"/>
        <n v="6"/>
        <n v="77"/>
        <n v="30"/>
        <n v="10"/>
        <n v="3"/>
        <n v="480"/>
        <n v="25"/>
        <n v="8"/>
        <n v="240"/>
        <n v="12"/>
        <n v="5"/>
        <n v="6500"/>
        <n v="7"/>
        <n v="100"/>
        <n v="110"/>
        <n v="35"/>
        <n v="60"/>
        <n v="11"/>
        <n v="120"/>
        <n v="200"/>
      </sharedItems>
    </cacheField>
    <cacheField name="Товар / хизматнинг_x000a_батафсил таснифи" numFmtId="0">
      <sharedItems longText="1"/>
    </cacheField>
    <cacheField name="Товар / хизматнинг_x000a_категорияси" numFmtId="0">
      <sharedItems/>
    </cacheField>
    <cacheField name="Тури" numFmtId="0">
      <sharedItems count="88">
        <s v="Брокер хизмати"/>
        <s v="Консальтинг хизмати"/>
        <s v="Биржа хизмати"/>
        <s v="Техник хизмат"/>
        <s v="Административ бино учун товар"/>
        <s v="Тиббий ёрдам хизмати"/>
        <s v="Қўриқлаш хизмати"/>
        <s v="Нашриёт хизмати"/>
        <s v="Бинони таъмирлаш"/>
        <s v="Ресторан хизмати"/>
        <s v="Меҳмонхона хизмати"/>
        <s v="Ёқилғи маҳсулоти"/>
        <s v="Канцелярия товарлари"/>
        <s v="Мебель"/>
        <s v="Ижарага олиш"/>
        <s v="Абонент тўлови"/>
        <s v="Техника"/>
        <s v="Сайтга жойлаштириш хизмати"/>
        <s v="Номоддий товар "/>
        <s v="Санаторияларга йўлланмалар"/>
        <s v="Чопар хизмати"/>
        <s v="Тармоғининг лицензияси"/>
        <s v="Таъмирлаш ишлари"/>
        <s v="Озиқ-овқат"/>
        <s v="Офис товари"/>
        <s v="IP TV хизмати"/>
        <s v="Учун подставка"/>
        <s v="Баҳолаш хизмати"/>
        <s v="Комиссия йиғими"/>
        <s v="Грейдинг хизмати"/>
        <s v="Интернет хизмати"/>
        <s v="Тиббий ёрдам олиш хизмати"/>
        <s v="Жиҳозларини таъмирлаш"/>
        <s v="Рангли принтер учун картридж"/>
        <s v="Learning Management System (LMS) хизмати"/>
        <s v="Бошқа ускуналар"/>
        <s v="Модернизация килиш"/>
        <s v="Обуна бўлиш"/>
        <s v="Кимёвий тозалаш"/>
        <s v="Шартларини ўрганиш"/>
        <s v="Ўқув курси"/>
        <s v="LAN  адаптери"/>
        <s v="Текшириш қурилмаси"/>
        <s v="Малака сертификати"/>
        <s v="Хулосасини олиш"/>
        <s v="Комиссия йиғими)"/>
        <s v="Ва танлаш"/>
        <s v="Автотранспорт воситалари"/>
        <s v="Лицезияни янгилаш"/>
        <s v="Тарқатма материаллари"/>
        <s v="Сертификация ISO 37001:2016"/>
        <s v="Офис креслоси"/>
        <s v="Учун насослар"/>
        <s v="Учун хизмат"/>
        <s v="Ижарага хизмати"/>
        <s v="Камерасини ўрнатиш"/>
        <s v="Мебел тўплам"/>
        <s v="Аудит хизмати"/>
        <s v="Дизайнерлик хизматлари"/>
        <s v="Сичқонча жамланмаси"/>
        <s v="Ускуналар туплами"/>
        <s v="Ҳамроҳлик қилиш"/>
        <s v="Батарея ААА"/>
        <s v="Почта маркаси"/>
        <s v="Оромгохига йўлланмалар"/>
        <s v="Суғурта хизмати"/>
        <s v="Мажмуасига йўлланма"/>
        <s v="Кувват блоки"/>
        <s v="Оромгохига йўлланма"/>
        <s v="Қаттиқ диск"/>
        <s v="Дастурий платформа"/>
        <s v="Экспертиза"/>
        <s v="Консалтинг хизмати"/>
        <s v="Ижара хизмати"/>
        <s v="Архив хизмати"/>
        <s v="Эсдалик сувенирлар"/>
        <s v="Фасадини ювиш хизмати"/>
        <s v="Кўргазма стенди"/>
        <s v="Таркатувчи ускуна"/>
        <s v="Муддатини узайтириш"/>
        <s v="Meeting лицензияси"/>
        <s v="Тозалаш хизмати"/>
        <s v="Хавфсизлик таъминлаш бўйича хизматлар"/>
        <s v="Автомобилларни таъмирлаш хизмати"/>
        <s v="Ваучер (совға)"/>
        <s v="Йил банкети ташкил қилиш хизмати"/>
        <s v="Бинони безаш хизмати"/>
        <s v="Полиграфия маҳсулотлари"/>
      </sharedItems>
    </cacheField>
    <cacheField name="Валюта_x000a_(UZS, USD, ҳк.)" numFmtId="0">
      <sharedItems/>
    </cacheField>
    <cacheField name="Товар / хизматнинг_x000a_бир бирлик учун нархи_x000a_(ҚҚС билан)" numFmtId="0">
      <sharedItems containsBlank="1" containsMixedTypes="1" containsNumber="1" minValue="350" maxValue="2900000000" count="88">
        <s v="шартномага қараб"/>
        <s v="ўрнатилган тарифга биноан"/>
        <n v="950000000"/>
        <n v="900000000"/>
        <n v="600000000"/>
        <n v="7000000"/>
        <n v="324300000"/>
        <n v="200000000"/>
        <n v="15000"/>
        <n v="100000000"/>
        <n v="3000000"/>
        <n v="15000000"/>
        <n v="900000"/>
        <n v="20000000"/>
        <n v="33998580"/>
        <n v="65000"/>
        <n v="3500000"/>
        <n v="2160000"/>
        <n v="260000"/>
        <n v="4900000"/>
        <n v="10272000"/>
        <n v="10000000"/>
        <n v="333333.33333333331"/>
        <n v="200000"/>
        <n v="8000000"/>
        <n v="700000"/>
        <n v="1800000"/>
        <n v="11000"/>
        <n v="5000000"/>
        <n v="130000"/>
        <n v="375000"/>
        <n v="1000000"/>
        <n v="2400000"/>
        <n v="400000"/>
        <n v="140000"/>
        <n v="1000"/>
        <n v="54000"/>
        <n v="84000000"/>
        <n v="60000000"/>
        <n v="500"/>
        <n v="22000000"/>
        <n v="8506200"/>
        <n v="350000"/>
        <n v="800000"/>
        <n v="100000"/>
        <n v="5600"/>
        <n v="10000"/>
        <n v="4000000"/>
        <n v="650000"/>
        <n v="1297296000"/>
        <n v="250000000"/>
        <n v="2000000"/>
        <n v="132664000"/>
        <n v="1500000"/>
        <n v="35000000"/>
        <n v="50000000"/>
        <n v="6000000"/>
        <n v="30000000"/>
        <n v="9000000"/>
        <n v="7200000"/>
        <m/>
        <n v="25000"/>
        <n v="3000"/>
        <n v="2300000"/>
        <n v="4650000"/>
        <n v="20800000"/>
        <n v="448571.42857142858"/>
        <n v="10900000"/>
        <n v="8400"/>
        <n v="130000000"/>
        <n v="2900000000"/>
        <n v="2600000"/>
        <n v="4890000"/>
        <n v="450000"/>
        <n v="25000000"/>
        <n v="21800000"/>
        <n v="500000000"/>
        <n v="350"/>
        <n v="115000000"/>
        <n v="72000000"/>
        <n v="1960000"/>
        <n v="41666.666666666664"/>
        <n v="150000000"/>
        <n v="500000"/>
        <n v="120000000"/>
        <n v="40000000"/>
        <n v="24000"/>
        <n v="20000"/>
      </sharedItems>
    </cacheField>
    <cacheField name="Товар / хизматнинг_x000a_жами суммаси_x000a_(ҚҚС билан)" numFmtId="0">
      <sharedItems containsMixedTypes="1" containsNumber="1" containsInteger="1" minValue="1100" maxValue="2900000000" count="89">
        <s v="шартномага қараб"/>
        <s v="ўрнатилган тарифга биноан"/>
        <n v="950000000"/>
        <n v="900000000"/>
        <n v="600000000"/>
        <n v="350000000"/>
        <n v="324300000"/>
        <n v="200000000"/>
        <n v="150000000"/>
        <n v="100000000"/>
        <n v="60000000"/>
        <n v="45000000"/>
        <n v="40000000"/>
        <n v="33998580"/>
        <n v="30000000"/>
        <n v="19500000"/>
        <n v="21000000"/>
        <n v="2160000"/>
        <n v="20020000"/>
        <n v="19600000"/>
        <n v="15000000"/>
        <n v="10272000"/>
        <n v="10000000"/>
        <n v="8000000"/>
        <n v="7000000"/>
        <n v="5400000"/>
        <n v="5280000"/>
        <n v="5000000"/>
        <n v="3250000"/>
        <n v="3000000"/>
        <n v="2640000"/>
        <n v="2400000"/>
        <n v="1200000"/>
        <n v="780000"/>
        <n v="140000"/>
        <n v="1100"/>
        <n v="54000"/>
        <n v="84000000"/>
        <n v="2500"/>
        <n v="22000000"/>
        <n v="8506200"/>
        <n v="3500000"/>
        <n v="1600000"/>
        <n v="100000"/>
        <n v="5600"/>
        <n v="65000000"/>
        <n v="49000000"/>
        <n v="4000000"/>
        <n v="1300000"/>
        <n v="800000"/>
        <n v="1297296000"/>
        <n v="800000000"/>
        <n v="250000000"/>
        <n v="132664000"/>
        <n v="90000000"/>
        <n v="75000000"/>
        <n v="70000000"/>
        <n v="50000000"/>
        <n v="20000000"/>
        <n v="16000000"/>
        <n v="9000000"/>
        <n v="7200000"/>
        <n v="400000"/>
        <n v="25000"/>
        <n v="300000"/>
        <n v="46000000"/>
        <n v="27900000"/>
        <n v="20800000"/>
        <n v="15700000"/>
        <n v="10900000"/>
        <n v="8400"/>
        <n v="130000000"/>
        <n v="6000000"/>
        <n v="2900000000"/>
        <n v="48900000"/>
        <n v="27000000"/>
        <n v="25000000"/>
        <n v="21800000"/>
        <n v="500000000"/>
        <n v="15000"/>
        <n v="3850"/>
        <n v="115000000"/>
        <n v="72000000"/>
        <n v="2500000"/>
        <n v="120000000"/>
        <n v="18000000"/>
        <n v="12000000"/>
        <n v="4800000"/>
        <n v="2000000"/>
      </sharedItems>
    </cacheField>
    <cacheField name="Марказий банк курси" numFmtId="0">
      <sharedItems containsBlank="1" containsMixedTypes="1" containsNumber="1" containsInteger="1" minValue="11500" maxValue="13000"/>
    </cacheField>
    <cacheField name="Товар / хизматнинг_x000a_жами суммаси_x000a_(cумда) _x000a_(ҚҚС билан)" numFmtId="0">
      <sharedItems containsMixedTypes="1" containsNumber="1" containsInteger="1" minValue="11000" maxValue="2900000000" count="89">
        <s v="шартномага қараб"/>
        <s v="ўрнатилган тарифга биноан"/>
        <n v="950000000"/>
        <n v="900000000"/>
        <n v="600000000"/>
        <n v="350000000"/>
        <n v="324300000"/>
        <n v="200000000"/>
        <n v="150000000"/>
        <n v="100000000"/>
        <n v="60000000"/>
        <n v="45000000"/>
        <n v="40000000"/>
        <n v="33998580"/>
        <n v="30000000"/>
        <n v="19500000"/>
        <n v="21000000"/>
        <n v="2160000"/>
        <n v="20020000"/>
        <n v="19600000"/>
        <n v="15000000"/>
        <n v="10272000"/>
        <n v="10000000"/>
        <n v="8000000"/>
        <n v="7000000"/>
        <n v="5400000"/>
        <n v="5280000"/>
        <n v="5000000"/>
        <n v="3250000"/>
        <n v="3000000"/>
        <n v="2640000"/>
        <n v="2400000"/>
        <n v="1200000"/>
        <n v="780000"/>
        <n v="140000"/>
        <n v="11000"/>
        <n v="702000000"/>
        <n v="84000000"/>
        <n v="28750000"/>
        <n v="22000000"/>
        <n v="8506200"/>
        <n v="3500000"/>
        <n v="1600000"/>
        <n v="1150000000"/>
        <n v="72800000"/>
        <n v="65000000"/>
        <n v="49000000"/>
        <n v="4000000"/>
        <n v="1300000"/>
        <n v="800000"/>
        <n v="1297296000"/>
        <n v="800000000"/>
        <n v="250000000"/>
        <n v="132664000"/>
        <n v="90000000"/>
        <n v="75000000"/>
        <n v="70000000"/>
        <n v="50000000"/>
        <n v="20000000"/>
        <n v="16000000"/>
        <n v="9000000"/>
        <n v="7200000"/>
        <n v="2500000"/>
        <n v="300000"/>
        <n v="46000000"/>
        <n v="27900000"/>
        <n v="20800000"/>
        <n v="15700000"/>
        <n v="14000000"/>
        <n v="10900000"/>
        <n v="96600000"/>
        <n v="130000000"/>
        <n v="6000000"/>
        <n v="2900000000"/>
        <n v="48900000"/>
        <n v="27000000"/>
        <n v="25000000"/>
        <n v="21800000"/>
        <n v="500000000"/>
        <n v="17500000"/>
        <n v="172500000"/>
        <n v="44275000"/>
        <n v="115000000"/>
        <n v="72000000"/>
        <n v="120000000"/>
        <n v="18000000"/>
        <n v="12000000"/>
        <n v="4800000"/>
        <n v="2000000"/>
      </sharedItems>
    </cacheField>
    <cacheField name="Молиялаштириш манбаи" numFmtId="0">
      <sharedItems/>
    </cacheField>
    <cacheField name="Харидни амалга ошириш бўйича асос _x000a_(норматив-ҳуқуқий ҳужжатлар рақами, сонаси, банди ва ҳ.к.)" numFmtId="0">
      <sharedItems/>
    </cacheField>
    <cacheField name="Харид тури_x000a_(электрон дўкон, тендер, ҳк.)" numFmtId="0">
      <sharedItems/>
    </cacheField>
    <cacheField name="Оператор _x000a_номи" numFmtId="0">
      <sharedItems/>
    </cacheField>
    <cacheField name="Платформа номи_x000a_(xarid.uzex.uz, cooperation.uz, tender.mc.uz _x000a_ёки бошқалар)" numFmtId="0">
      <sharedItems/>
    </cacheField>
    <cacheField name="Харид категорияси" numFmtId="0">
      <sharedItems count="7">
        <s v="Маҳаллий"/>
        <s v="Маҳаллий "/>
        <s v="Импорт"/>
        <s v="Маҳаллий ёки_x000a_импорт"/>
        <s v="Ҳорижий"/>
        <s v="Маҳаллий ёки импорт"/>
        <s v="Маҳаллий/Импорт"/>
      </sharedItems>
    </cacheField>
    <cacheField name="Харидларни амалга ошираётган _x000a_бошқарма (бўлим)" numFmtId="0">
      <sharedItems/>
    </cacheField>
    <cacheField name="Харид учун асос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
  <r>
    <n v="1"/>
    <x v="0"/>
    <x v="0"/>
    <x v="0"/>
    <s v="Брокер хизмати"/>
    <s v="Хизмат"/>
    <x v="0"/>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2"/>
    <x v="1"/>
    <x v="0"/>
    <x v="0"/>
    <s v="Баҳолаш хизмати"/>
    <s v="Хизмат"/>
    <x v="1"/>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3"/>
    <x v="2"/>
    <x v="0"/>
    <x v="0"/>
    <s v="Баҳолаш ҳисоботини экспертизадан ўтказиш ёки эксперт хулосасини олиш"/>
    <s v="Хизмат "/>
    <x v="1"/>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4"/>
    <x v="3"/>
    <x v="0"/>
    <x v="0"/>
    <s v="Биржадан ташқари электрон савдо тизими ва Марказий депозитарий хисобидан акцияларни ўтказиш"/>
    <s v="Хизмат "/>
    <x v="2"/>
    <s v="UZS"/>
    <x v="1"/>
    <x v="1"/>
    <s v="-"/>
    <x v="1"/>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5"/>
    <x v="4"/>
    <x v="0"/>
    <x v="0"/>
    <s v="&quot;Ўзавтосаноат&quot; АЖнинг Амир Темур, 13 манзилда жойлашган асосий бинога қарашли электр жиҳозларига техник хизмат кўрсатиш. Ҳудуд жойлашган 4та трансформаторлик Т1-Т4 ТМГ-1000/10/0,4-УЗ  трансформация станциясига, газ ускуналари (модулли қозонхона ва газ тақсимлаш пункти)га техник хизмат кўрсатиш"/>
    <s v="Хизмат "/>
    <x v="3"/>
    <s v="UZS"/>
    <x v="2"/>
    <x v="2"/>
    <s v="-"/>
    <x v="2"/>
    <s v="Жамиятнинг ўз маблағи ҳисобидан"/>
    <s v="“Давлат харидлари тўғрисида”ги қонун, 27.09.2018 санадаги ПҚ-3953-сонли қарор иловасининг 9-банди"/>
    <s v="Тўғридан-тўғри"/>
    <s v="&quot;ЎзРТХБ&quot; АЖ"/>
    <s v="exarid.uzex.uz"/>
    <x v="0"/>
    <s v="Маъмурият ва ҳужжатлар ижроси назорати бошқармаси"/>
    <s v="Жамият биносини сақлаш "/>
  </r>
  <r>
    <n v="6"/>
    <x v="4"/>
    <x v="0"/>
    <x v="0"/>
    <s v="&quot;Ўзавтосаноат&quot; АЖнинг Амир Темур, 13 манзилда жойлашган асосий бинога қарашли сантехника анжомларига, 1000 кВт. лик совитиш чиллерларига, совитиш ва вентилятция тизимларига техник хизмат кўрсатиш. Ҳудудда жойлашлаш фаввораларни тозалаш, ювиш ва сувини алмаштириш"/>
    <s v="Хизмат "/>
    <x v="3"/>
    <s v="UZS"/>
    <x v="3"/>
    <x v="3"/>
    <s v="-"/>
    <x v="3"/>
    <s v="Жамиятнинг ўз маблағи ҳисобидан"/>
    <s v="“Давлат харидлари тўғрисида”ги қонун, 27.09.2018 санадаги ПҚ-3953-сонли қарор иловасининг 9-банди"/>
    <s v="Тўғридан-тўғри"/>
    <s v="&quot;ЎзРТХБ&quot; АЖ"/>
    <s v="exarid.uzex.uz"/>
    <x v="0"/>
    <s v="Маъмурият ва ҳужжатлар ижроси назорати бошқармаси"/>
    <s v="Жамият биносини сақлаш "/>
  </r>
  <r>
    <n v="7"/>
    <x v="4"/>
    <x v="0"/>
    <x v="0"/>
    <s v="Ўзавтосаноат АЖнинг Амир Темур, 13 манзилда жойлашган асосий бинога хизмат кўрсатиш"/>
    <s v="Хизмат "/>
    <x v="3"/>
    <s v="UZS"/>
    <x v="4"/>
    <x v="4"/>
    <m/>
    <x v="4"/>
    <s v="Жамиятнинг ўз маблағи ҳисобидан"/>
    <s v="“Давлат харидлари тўғрисида”ги қонун, 27.09.2018 санадаги ПҚ-3953-сонли қарор иловасининг 9-банди"/>
    <s v="Тўғридан-тўғри"/>
    <s v="&quot;ЎзРТХБ&quot; АЖ"/>
    <s v="exarid.uzex.uz"/>
    <x v="0"/>
    <s v="Маъмурият ва ҳужжатлар ижроси назорати бошқармаси"/>
    <s v="Жамият биносини сақлаш "/>
  </r>
  <r>
    <n v="8"/>
    <x v="5"/>
    <x v="1"/>
    <x v="1"/>
    <s v="Кузатув камералари ва уларни ўрнатиш"/>
    <s v=" Моддий товар"/>
    <x v="4"/>
    <s v="UZS"/>
    <x v="5"/>
    <x v="5"/>
    <s v="-"/>
    <x v="5"/>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Хавфсизлик қоидаларига асосан"/>
  </r>
  <r>
    <n v="9"/>
    <x v="6"/>
    <x v="0"/>
    <x v="0"/>
    <s v="Ходимлар учун тиббий ёрдам олиш бўйича хизмат"/>
    <s v="Хизмат "/>
    <x v="5"/>
    <s v="UZS"/>
    <x v="6"/>
    <x v="6"/>
    <s v="-"/>
    <x v="6"/>
    <s v="Жамиятнинг ўз маблағи ҳисобидан"/>
    <s v="“Давлат харидлари тўғрисида”ги қонун,_x000a_27.09.2018 санадаги ПҚ-3953-сонли қарор иловасининг 9-банди"/>
    <s v="Тўғридан-тўғри"/>
    <s v="&quot;ЎзРТХБ&quot; АЖ"/>
    <s v="etender.uzex.uz"/>
    <x v="0"/>
    <s v="Ходимлар билан ишлаш бошқармаси"/>
    <s v="Ходимлар учун тиббий ёрдам олиш учун"/>
  </r>
  <r>
    <n v="10"/>
    <x v="7"/>
    <x v="0"/>
    <x v="0"/>
    <s v="&quot;Ўзавтосаноат&quot; АЖнинг Амир Темур, 13 манзилда жойлашган бинога қарашли яшил ҳудудни ободонлаштириш ва лифтларга хизмат кўрсатиш"/>
    <s v="Хизмат"/>
    <x v="3"/>
    <s v="UZS"/>
    <x v="7"/>
    <x v="7"/>
    <s v="-"/>
    <x v="7"/>
    <s v="Жамиятнинг ўз маблағи ҳисобидан"/>
    <s v="“Давлат харидлари тўғрисида”ги қонун, 27.09.2018 санадаги ПҚ-3953-сонли қарор иловасининг 9-банди"/>
    <s v="Тўғридан-тўғри"/>
    <s v="&quot;ЎзРТХБ&quot; АЖ"/>
    <s v="exarid.uzex.uz"/>
    <x v="0"/>
    <s v="Маъмурият ва ҳужжатлар ижроси назорати бошқармаси"/>
    <s v="Жамият биносини сақлаш "/>
  </r>
  <r>
    <n v="11"/>
    <x v="8"/>
    <x v="0"/>
    <x v="0"/>
    <s v="Ўзавтосаноат АЖнинг М. Улуғбек, 30 манзилда жойлашган ҳудудни қўриқлаш"/>
    <s v="Хизмат "/>
    <x v="6"/>
    <s v="UZS"/>
    <x v="7"/>
    <x v="7"/>
    <s v="-"/>
    <x v="7"/>
    <s v="Жамиятнинг ўз маблағи ҳисобидан"/>
    <s v="“Давлат харидлари тўғрисида”ги қонун"/>
    <s v="Тўғридан-тўғри_x000a_ (Ягона етказиб берувчилар рўйҳати)"/>
    <s v="&quot;ЎзРТХБ&quot; АЖ"/>
    <s v="exarid.uzex.uz"/>
    <x v="0"/>
    <s v="Маъмурият ва ҳужжатлар ижроси назорати бошқармаси"/>
    <s v="Жамият биносини сақлаш "/>
  </r>
  <r>
    <n v="12"/>
    <x v="9"/>
    <x v="0"/>
    <x v="0"/>
    <s v="Нашриёт хизмати"/>
    <s v="Хизмат"/>
    <x v="7"/>
    <s v="UZS"/>
    <x v="7"/>
    <x v="7"/>
    <s v="-"/>
    <x v="7"/>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Иш фаолиятини самарали ташкиллаштириш"/>
  </r>
  <r>
    <n v="13"/>
    <x v="10"/>
    <x v="0"/>
    <x v="0"/>
    <s v="Ўзавтосаноат АЖнинг Амир Темур, 13 манзилда жойлашган бинони таъмирлаш"/>
    <s v="Хизмат"/>
    <x v="8"/>
    <s v="UZS"/>
    <x v="7"/>
    <x v="7"/>
    <s v="-"/>
    <x v="7"/>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m/>
  </r>
  <r>
    <n v="14"/>
    <x v="11"/>
    <x v="0"/>
    <x v="0"/>
    <s v="Хорижий мамлакатлардан ташриф бўюрувчи меҳмонларга хизмат кўрсатиш учун ресторан хизмати"/>
    <s v="Хизмат"/>
    <x v="9"/>
    <s v="UZS"/>
    <x v="7"/>
    <x v="7"/>
    <s v="-"/>
    <x v="7"/>
    <s v="Жамиятнинг ўз маблағи ҳисобидан"/>
    <s v="“Давлат харидлари тўғрисида”ги қонун, 27.09.2018 санадаги ПҚ-3953-сонли қарор иловасининг 11-банди"/>
    <s v="Тўғридан-тўғри"/>
    <s v="&quot;ЎзРТХБ&quot; АЖ"/>
    <s v="xarid.uzex.uz"/>
    <x v="0"/>
    <s v="Маъмурият ва ҳужжатлар ижроси назорати бошқармаси"/>
    <s v="Ташрифлар ва маросимлар учун"/>
  </r>
  <r>
    <n v="15"/>
    <x v="12"/>
    <x v="0"/>
    <x v="0"/>
    <s v="Хорижий мамлакатлардан ташриф бўюрувчи меҳмонларга хизмат кўрсатиш учун меҳмонхона хизмати"/>
    <s v="Хизмат"/>
    <x v="10"/>
    <s v="UZS"/>
    <x v="7"/>
    <x v="7"/>
    <s v="-"/>
    <x v="7"/>
    <s v="Жамиятнинг ўз маблағи ҳисобидан"/>
    <s v="“Давлат харидлари тўғрисида”ги қонун, 27.09.2018 санадаги ПҚ-3953-сонли қарор иловасининг 11-банди"/>
    <s v="Тўғридан-тўғри"/>
    <s v="&quot;ЎзРТХБ&quot; АЖ"/>
    <s v="xarid.uzex.uz"/>
    <x v="0"/>
    <s v="Маъмурият ва ҳужжатлар ижроси назорати бошқармаси"/>
    <s v="Ташрифлар ва маросимлар учун"/>
  </r>
  <r>
    <n v="16"/>
    <x v="13"/>
    <x v="2"/>
    <x v="2"/>
    <s v="Хизмат автомобиллари учун бензин - ёқилғи маҳсулоти"/>
    <s v=" Моддий товар"/>
    <x v="11"/>
    <s v="UZS"/>
    <x v="8"/>
    <x v="8"/>
    <s v="-"/>
    <x v="8"/>
    <s v="Жамиятнинг ўз маблағи ҳисобидан"/>
    <s v="“Давлат харидлари тўғрисида”ги қонун, 27.09.2018 санадаги ПҚ-3953-сонли қарор иловасининг 22-банди"/>
    <s v="Тўғридан-тўғри"/>
    <s v="&quot;ЎзРТХБ&quot; АЖ"/>
    <s v="exarid.uzex.uz"/>
    <x v="0"/>
    <s v="Маъмурият ва ҳужжатлар ижроси назорати бошқармаси"/>
    <m/>
  </r>
  <r>
    <n v="17"/>
    <x v="14"/>
    <x v="3"/>
    <x v="0"/>
    <s v="Ручка, қалам, рангли маркерлар, органайзер, папкалар, қайдлар учун қоғоз, степлер ва скоба, қайд учун журнал ва бошқа турдаги канцелария товарлари"/>
    <s v=" Моддий товар"/>
    <x v="12"/>
    <s v="UZS"/>
    <x v="9"/>
    <x v="9"/>
    <s v="-"/>
    <x v="9"/>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самарали ташкиллаштириш ва қулайлик яратиш "/>
  </r>
  <r>
    <n v="18"/>
    <x v="15"/>
    <x v="1"/>
    <x v="3"/>
    <s v="Хужжатларни сақлаш учун жавон                                                Ўлчамлари: 200*150*60 см"/>
    <s v=" Моддий товар"/>
    <x v="13"/>
    <s v="UZS"/>
    <x v="10"/>
    <x v="10"/>
    <s v="-"/>
    <x v="10"/>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m/>
  </r>
  <r>
    <n v="19"/>
    <x v="16"/>
    <x v="1"/>
    <x v="4"/>
    <s v="Лифтлар учун аккумулятор"/>
    <s v=" Моддий товар "/>
    <x v="4"/>
    <s v="UZS"/>
    <x v="11"/>
    <x v="10"/>
    <s v="-"/>
    <x v="10"/>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20"/>
    <x v="17"/>
    <x v="1"/>
    <x v="1"/>
    <s v="Архив сақлаш учун темир жавонлар "/>
    <s v=" Моддий товар "/>
    <x v="13"/>
    <s v="UZS"/>
    <x v="12"/>
    <x v="11"/>
    <s v="-"/>
    <x v="11"/>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Архив сақлаш учун"/>
  </r>
  <r>
    <n v="21"/>
    <x v="18"/>
    <x v="0"/>
    <x v="5"/>
    <s v="Анжуманлар ўтказиш учун бино залини ижарага олиш"/>
    <s v="Хизмат "/>
    <x v="14"/>
    <s v="UZS"/>
    <x v="13"/>
    <x v="12"/>
    <s v="-"/>
    <x v="12"/>
    <s v="Жамиятнинг ўз маблағи ҳисобидан"/>
    <s v="“Давлат харидлари тўғрисида”ги қонун, 27.09.2018 санадаги ПҚ-3953-сонли қарор иловасининг 10-банди"/>
    <s v="Тўғридан-тўғри"/>
    <s v="&quot;ЎзРТХБ&quot; АЖ"/>
    <s v="exarid.uzex.uz"/>
    <x v="0"/>
    <s v="Маъмурият ва ҳужжатлар ижроси назорати бошқармаси"/>
    <s v="Ташрифлар ва маросимлар учун"/>
  </r>
  <r>
    <n v="22"/>
    <x v="19"/>
    <x v="0"/>
    <x v="0"/>
    <s v="Ҳужжатлар айланмаси учун фойдаланиладиган идоралараро ijro.gov.uz тизимидан фойдаланиш учун абонент тўлови"/>
    <s v="Хизмат "/>
    <x v="15"/>
    <s v="UZS"/>
    <x v="14"/>
    <x v="13"/>
    <s v="-"/>
    <x v="13"/>
    <s v="Жамиятнинг ўз маблағи ҳисобидан"/>
    <s v="“Давлат харидлари тўғрисида”ги қонун"/>
    <s v="Тўғридан-тўғри_x000a_ (Ягона етказиб берувчилар рўйҳати)"/>
    <s v="&quot;ЎзРТХБ&quot; АЖ"/>
    <s v="xarid.uzex.uz"/>
    <x v="0"/>
    <s v="Маъмурият ва ҳужжатлар ижроси назорати бошқармаси"/>
    <s v="Жамият ҳужжатлар айланмаси тизимини самарали ташкил этиш учун"/>
  </r>
  <r>
    <n v="23"/>
    <x v="20"/>
    <x v="1"/>
    <x v="5"/>
    <s v="Эспрессо ва бошқа турдаги кофе ичимликларини тайёрлайдиган кўп функционалли кофе машина"/>
    <s v="Моддий товар"/>
    <x v="16"/>
    <s v="UZS"/>
    <x v="11"/>
    <x v="14"/>
    <s v="-"/>
    <x v="14"/>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Ташрифлар ва маросимлар учун"/>
  </r>
  <r>
    <n v="24"/>
    <x v="21"/>
    <x v="4"/>
    <x v="6"/>
    <s v="Пачкада 500 листлик, _x000a_Ўлчамлари: А4 210*297 мм офис қоғози"/>
    <s v=" Моддий товар "/>
    <x v="12"/>
    <s v="UZS"/>
    <x v="15"/>
    <x v="15"/>
    <s v="-"/>
    <x v="15"/>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узлуксиз ташкиллаштириш учун"/>
  </r>
  <r>
    <n v="25"/>
    <x v="22"/>
    <x v="1"/>
    <x v="7"/>
    <s v="Акрил материалидан, флагшток билан "/>
    <s v=" Моддий товар "/>
    <x v="4"/>
    <s v="UZS"/>
    <x v="16"/>
    <x v="16"/>
    <s v="-"/>
    <x v="16"/>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26"/>
    <x v="23"/>
    <x v="1"/>
    <x v="0"/>
    <s v="Индивидуал мезон ва талаблар бўйича “Ўзавтосаноат” АЖда мавжуд ва янги бўш  иш ўринларини тўғрисида эълонларни веб-сайтга жойлаштириш ҳамда мавжуд номзодларнинг резюме билан танишиш"/>
    <s v="Хизмат "/>
    <x v="17"/>
    <s v="UZS"/>
    <x v="17"/>
    <x v="17"/>
    <s v="-"/>
    <x v="17"/>
    <s v="Жамиятнинг ўз маблағи ҳисобидан"/>
    <s v="“Давлат харидлари тўғрисида”ги қонун ҳамда 2020 йил 27 октябрдаги _x000a_ПФ-6096 нинг 6-банди"/>
    <s v="Миллий дўкон"/>
    <s v="&quot;ЎзРТХБ&quot; АЖ"/>
    <s v="xarid.uzex.uz"/>
    <x v="0"/>
    <s v="Ходимлар билан ишлаш бошқармаси"/>
    <m/>
  </r>
  <r>
    <n v="27"/>
    <x v="24"/>
    <x v="1"/>
    <x v="8"/>
    <s v="Ҳужжатлар айланмаси учун фойдаланиладиган идоралараро ijro.gov.uz тизимидан фойдаланиш учун янги калитлар"/>
    <s v="Номоддий товар "/>
    <x v="18"/>
    <s v="UZS"/>
    <x v="18"/>
    <x v="18"/>
    <s v="-"/>
    <x v="18"/>
    <s v="Жамиятнинг ўз маблағи ҳисобидан"/>
    <s v="“Давлат харидлари тўғрисида”ги қонун"/>
    <s v="Тўғридан-тўғри_x000a_ (Ягона етказиб берувчилар рўйҳати)"/>
    <s v="&quot;ЎзРТХБ&quot; АЖ"/>
    <s v="xarid.uzex.uz"/>
    <x v="0"/>
    <s v="Маъмурият ва ҳужжатлар ижроси назорати бошқармаси"/>
    <s v="Жамият ҳужжатлар айланмаси тизимини самарали ташкил этиш учун"/>
  </r>
  <r>
    <n v="28"/>
    <x v="25"/>
    <x v="1"/>
    <x v="4"/>
    <s v="Санаторияларга йўлланмалар"/>
    <s v="Хизмат"/>
    <x v="19"/>
    <s v="UZS"/>
    <x v="19"/>
    <x v="19"/>
    <s v="-"/>
    <x v="19"/>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xarid.uzex.uz"/>
    <x v="0"/>
    <s v="Касаба уюшма қўмитаси"/>
    <m/>
  </r>
  <r>
    <n v="29"/>
    <x v="26"/>
    <x v="0"/>
    <x v="0"/>
    <s v="Ҳужжатларни чопар (курьер) орқали жўнатиш"/>
    <s v="Хизмат"/>
    <x v="20"/>
    <s v="UZS"/>
    <x v="11"/>
    <x v="20"/>
    <s v="-"/>
    <x v="20"/>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Жамият ҳужжатлар айланмаси тизимини самарали ташкил этиш учун"/>
  </r>
  <r>
    <n v="30"/>
    <x v="27"/>
    <x v="0"/>
    <x v="0"/>
    <s v="Номзодларни қидириш ва бизнес алоқаларни ўрнатиш учун “Linked In” ижтимоий тармоғининг Premium турдаги лицензияси"/>
    <s v="Номоддий товар "/>
    <x v="21"/>
    <s v="UZS"/>
    <x v="20"/>
    <x v="21"/>
    <s v="-"/>
    <x v="21"/>
    <s v="Жамиятнинг ўз маблағи ҳисобидан"/>
    <s v="“Давлат харидлари тўғрисида”ги қонун"/>
    <s v="Электрон _x000a_дўкон"/>
    <s v="&quot;ЎзРТХБ&quot; АЖ"/>
    <s v="xarid.uzex.uz"/>
    <x v="0"/>
    <s v="Ходимлар билан ишлаш бошқармаси"/>
    <s v="2020 йил 27 октябрдаги _x000a_ПФ-6096 нинг 6-банди"/>
  </r>
  <r>
    <n v="31"/>
    <x v="28"/>
    <x v="0"/>
    <x v="0"/>
    <s v="1С бухгалтерия хисоби учун кушимча узгартириш киритиш"/>
    <s v="Хизмат"/>
    <x v="3"/>
    <s v="UZS"/>
    <x v="21"/>
    <x v="22"/>
    <s v="-"/>
    <x v="22"/>
    <s v="Жамиятнинг ўз маблағи ҳисобидан"/>
    <s v="“Давлат харидлари тўғрисида”ги қонун"/>
    <s v="Электрон _x000a_дўкон"/>
    <s v="&quot;ЎзРТХБ&quot; АЖ"/>
    <s v="xarid.uzex.uz"/>
    <x v="0"/>
    <s v="Бухгалтерия ҳисоби ва методология бошқармаси"/>
    <s v="1С бухгалтерия хисобини такомиллаштириш"/>
  </r>
  <r>
    <n v="32"/>
    <x v="29"/>
    <x v="0"/>
    <x v="9"/>
    <s v="Кофе машина, шредер, кулер, кондиционер ва хоказоларни таъмирлаш ва профилактика қилиш"/>
    <s v="Хизмат"/>
    <x v="22"/>
    <s v="UZS"/>
    <x v="22"/>
    <x v="22"/>
    <s v="-"/>
    <x v="22"/>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33"/>
    <x v="30"/>
    <x v="1"/>
    <x v="1"/>
    <s v="Кузатув камералари учун электр таъминоти блоки"/>
    <s v=" Моддий товар "/>
    <x v="4"/>
    <s v="UZS"/>
    <x v="23"/>
    <x v="22"/>
    <s v="-"/>
    <x v="22"/>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34"/>
    <x v="31"/>
    <x v="1"/>
    <x v="0"/>
    <s v="Металл сейф _x000a_Ўлчамлари: 650*430*400 мм"/>
    <s v=" Моддий товар "/>
    <x v="13"/>
    <s v="UZS"/>
    <x v="24"/>
    <x v="23"/>
    <s v="-"/>
    <x v="23"/>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Биринчи бўлим учун"/>
  </r>
  <r>
    <n v="35"/>
    <x v="32"/>
    <x v="5"/>
    <x v="10"/>
    <s v="Ходимларни тақдирлаш учун гуллар"/>
    <s v=" Моддий товар "/>
    <x v="4"/>
    <s v="UZS"/>
    <x v="25"/>
    <x v="24"/>
    <s v="-"/>
    <x v="24"/>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Ташрифлар ва маросимлар учун"/>
  </r>
  <r>
    <n v="36"/>
    <x v="33"/>
    <x v="1"/>
    <x v="11"/>
    <s v="Баландлиги ва эгилишида созланадиган"/>
    <s v="Офис мебели"/>
    <x v="13"/>
    <s v="UZS"/>
    <x v="26"/>
    <x v="25"/>
    <s v="-"/>
    <x v="25"/>
    <s v="Жамиятнинг ўз маблағи ҳисобидан"/>
    <s v="“Давлат харидлари тўғрисида”ги қонун"/>
    <s v="Электрон _x000a_дўкон"/>
    <s v="&quot;ЎзРТХБ&quot; АЖ"/>
    <s v="xarid.uzex.uz"/>
    <x v="1"/>
    <s v="Сотишдан кейинги хизматни ривожлантириш бошқармаси"/>
    <m/>
  </r>
  <r>
    <n v="37"/>
    <x v="34"/>
    <x v="1"/>
    <x v="12"/>
    <s v="Blanc Bleu"/>
    <s v=" Моддий товар "/>
    <x v="23"/>
    <s v="UZS"/>
    <x v="27"/>
    <x v="26"/>
    <s v="-"/>
    <x v="26"/>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Ташрифлар ва маросимлар учун"/>
  </r>
  <r>
    <n v="38"/>
    <x v="35"/>
    <x v="1"/>
    <x v="0"/>
    <s v="Металл шкаф"/>
    <s v=" Моддий товар "/>
    <x v="13"/>
    <s v="UZS"/>
    <x v="28"/>
    <x v="27"/>
    <s v="-"/>
    <x v="27"/>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Биринчи бўлим учун"/>
  </r>
  <r>
    <n v="39"/>
    <x v="36"/>
    <x v="4"/>
    <x v="13"/>
    <s v="Пачкада 500 листлик, _x000a_Ўлчамлари: А4 210*297 мм офис қоғози"/>
    <s v=" Моддий товар "/>
    <x v="12"/>
    <s v="UZS"/>
    <x v="29"/>
    <x v="28"/>
    <s v="-"/>
    <x v="28"/>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узлуксиз ташкиллаштириш учун"/>
  </r>
  <r>
    <n v="40"/>
    <x v="37"/>
    <x v="1"/>
    <x v="14"/>
    <s v="&quot;Кизил Сув&quot; спорт-соғломлаштириш мажмуасига йўлланма"/>
    <s v="Хизмат"/>
    <x v="19"/>
    <s v="UZS"/>
    <x v="30"/>
    <x v="29"/>
    <s v="-"/>
    <x v="29"/>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41"/>
    <x v="38"/>
    <x v="1"/>
    <x v="11"/>
    <s v="Симсиз ишлаш масофаси: 10 метр _x000a_Уланиш интерфейси: USB"/>
    <s v=" Моддий товар "/>
    <x v="24"/>
    <s v="UZS"/>
    <x v="31"/>
    <x v="29"/>
    <s v="-"/>
    <x v="29"/>
    <s v="Жамиятнинг ўз маблағи ҳисобидан"/>
    <s v="“Давлат харидлари тўғрисида”ги қонун"/>
    <s v="Электрон _x000a_дўкон"/>
    <s v="&quot;ЎзРТХБ&quot; АЖ"/>
    <s v="xarid.uzex.uz"/>
    <x v="1"/>
    <s v="Сотишдан кейинги хизматни ривожлантириш бошқармаси"/>
    <m/>
  </r>
  <r>
    <n v="42"/>
    <x v="39"/>
    <x v="1"/>
    <x v="15"/>
    <s v="Blanc Bleu"/>
    <s v=" Моддий товар"/>
    <x v="23"/>
    <s v="UZS"/>
    <x v="27"/>
    <x v="30"/>
    <s v="-"/>
    <x v="30"/>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Ташрифлар ва маросимлар учун"/>
  </r>
  <r>
    <n v="43"/>
    <x v="40"/>
    <x v="0"/>
    <x v="0"/>
    <s v="IP TV хизмати"/>
    <s v="Хизмат "/>
    <x v="25"/>
    <s v="UZS"/>
    <x v="32"/>
    <x v="31"/>
    <s v="-"/>
    <x v="31"/>
    <s v="Жамиятнинг ўз маблағлари ҳисобидан"/>
    <s v="“Давлат харидлари тўғрисида”ги қонун, 27.09.2018 санадаги ПҚ-3953-сонли қарор иловасининг 4-банди"/>
    <s v="Тўғридан-тўғри"/>
    <s v="&quot;ЎзРТХБ&quot; АЖ"/>
    <s v="xarid.uzex.uz"/>
    <x v="0"/>
    <s v="Ахборот хавфсизлиги ва ахборот технологияларини ривожлантириш бошқармаси"/>
    <m/>
  </r>
  <r>
    <n v="44"/>
    <x v="41"/>
    <x v="1"/>
    <x v="11"/>
    <s v="Кўриш бурчагини созлаш учун. Металл ва пластмассадан тайёрланган, 14-дюймли Lenovo ThinkPad Т490 учун."/>
    <s v=" Моддий товар"/>
    <x v="26"/>
    <s v="UZS"/>
    <x v="33"/>
    <x v="32"/>
    <s v="-"/>
    <x v="32"/>
    <s v="Жамиятнинг ўз маблағи ҳисобидан"/>
    <s v="“Давлат харидлари тўғрисида”ги қонун"/>
    <s v="Электрон _x000a_дўкон"/>
    <s v="&quot;ЎзРТХБ&quot; АЖ"/>
    <s v="xarid.uzex.uz"/>
    <x v="1"/>
    <s v="Сотишдан кейинги хизматни ривожлантириш бошқармаси"/>
    <m/>
  </r>
  <r>
    <n v="45"/>
    <x v="21"/>
    <x v="4"/>
    <x v="16"/>
    <s v="Қоғоз А4 формата (210х297 мм) 80 G\M2, 500 лист"/>
    <s v=" Моддий товар "/>
    <x v="12"/>
    <s v="UZS"/>
    <x v="15"/>
    <x v="33"/>
    <s v="-"/>
    <x v="33"/>
    <s v="Жамиятнинг ўз маблағи ҳисобидан"/>
    <s v="“Давлат харидлари тўғрисида”ги қонун"/>
    <s v="Электрон _x000a_дўкон"/>
    <s v="&quot;ЎзРТХБ&quot; АЖ"/>
    <s v="xarid.uzex.uz"/>
    <x v="0"/>
    <s v="Комплаенс, ишлаб чикариш ва молиявий хавфларни мониторинг қилиш департаменти"/>
    <m/>
  </r>
  <r>
    <n v="46"/>
    <x v="42"/>
    <x v="1"/>
    <x v="0"/>
    <s v="Пилот узайтиргич 5 м"/>
    <s v=" Моддий товар"/>
    <x v="4"/>
    <s v="UZS"/>
    <x v="34"/>
    <x v="34"/>
    <s v="-"/>
    <x v="34"/>
    <s v="Жамиятнинг ўз маблағи ҳисобидан"/>
    <s v="“Давлат харидлари тўғрисида”ги қонун"/>
    <s v="Электрон _x000a_дўкон"/>
    <s v="&quot;ЎзРТХБ&quot; АЖ"/>
    <s v="xarid.uzex.uz"/>
    <x v="1"/>
    <s v="Сотишдан кейинги хизматни ривожлантириш бошқармаси"/>
    <m/>
  </r>
  <r>
    <n v="47"/>
    <x v="43"/>
    <x v="1"/>
    <x v="10"/>
    <s v="Шарик ручка кўк ранг"/>
    <s v=" Моддий товар"/>
    <x v="12"/>
    <s v="UZS"/>
    <x v="35"/>
    <x v="35"/>
    <s v="-"/>
    <x v="35"/>
    <s v="Жамиятнинг ўз маблағи ҳисобидан"/>
    <s v="“Давлат харидлари тўғрисида”ги қонун"/>
    <s v="Электрон _x000a_дўкон"/>
    <s v="&quot;ЎзРТХБ&quot; АЖ"/>
    <s v="xarid.uzex.uz"/>
    <x v="0"/>
    <s v="Комплаенс, ишлаб чикариш ва молиявий хавфларни мониторинг қилиш департаменти"/>
    <m/>
  </r>
  <r>
    <n v="48"/>
    <x v="0"/>
    <x v="0"/>
    <x v="0"/>
    <s v="Брокер хизмати"/>
    <s v="Хизмат"/>
    <x v="0"/>
    <s v="UZS"/>
    <x v="0"/>
    <x v="0"/>
    <s v="-"/>
    <x v="0"/>
    <s v="Жамиятнинг ўз маблағлари ҳисобидан"/>
    <s v="“Давлат харидлари тўғрисида”ги қонун"/>
    <s v="Энг яхши таклифларни танлаш"/>
    <s v="&quot;ЎзРТХБ&quot; АЖ"/>
    <s v="etender.uzex.uz"/>
    <x v="2"/>
    <s v="Корпоратив ва мулкий муносабатлар бошқармаси"/>
    <s v="Қонунчилик талаблари"/>
  </r>
  <r>
    <n v="49"/>
    <x v="1"/>
    <x v="0"/>
    <x v="0"/>
    <s v="Баҳолаш хизмати"/>
    <s v="Хизмат "/>
    <x v="27"/>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50"/>
    <x v="2"/>
    <x v="0"/>
    <x v="0"/>
    <s v="Баҳолаш ҳисоботини экспертизадан ўтказиш ёки эксперт хулосасини олиш"/>
    <s v="Хизмат "/>
    <x v="27"/>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51"/>
    <x v="3"/>
    <x v="0"/>
    <x v="0"/>
    <s v="Биржадан ташқари электрон савдо тизими ва Марказий депозитарий хисобидан акцияларни ўтказиш"/>
    <s v="Хизмат"/>
    <x v="28"/>
    <s v="UZS"/>
    <x v="1"/>
    <x v="1"/>
    <s v="-"/>
    <x v="1"/>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52"/>
    <x v="44"/>
    <x v="0"/>
    <x v="0"/>
    <s v="“Грейдинг” тизимини қўллаган ҳолда ҳодимнинг лавозимини баҳолаш орқали меҳнат ҳақини белгилаш хизмати"/>
    <s v="Хизмат "/>
    <x v="29"/>
    <s v="EUR"/>
    <x v="36"/>
    <x v="36"/>
    <n v="13000"/>
    <x v="36"/>
    <s v="Жамиятнинг ўз маблағи ҳисобидан"/>
    <s v="“Давлат харидлари тўғрисида”ги қонун"/>
    <s v="Энг яхши таклифларни танлаш"/>
    <s v="&quot;ЎзРТХБ&quot; АЖ"/>
    <s v="etender.uzex.uz"/>
    <x v="2"/>
    <s v="Ходимлар билан ишлаш бошқармаси"/>
    <m/>
  </r>
  <r>
    <n v="53"/>
    <x v="45"/>
    <x v="0"/>
    <x v="0"/>
    <s v="Жамият серверлари ва ишчи ходимлари учун интернет хизмати"/>
    <s v="Хизмат "/>
    <x v="30"/>
    <s v="UZS"/>
    <x v="37"/>
    <x v="37"/>
    <s v="-"/>
    <x v="37"/>
    <s v="Жамиятнинг ўз маблағлари ҳисобидан"/>
    <s v="“Давлат харидлари тўғрисида”ги қонун, 27.09.2018 санадаги ПҚ-3953-сонли қарор иловасининг 4-банди"/>
    <s v="Тўғридан-тўғри"/>
    <s v="&quot;ЎзРТХБ&quot; АЖ"/>
    <s v="xarid.uzex.uz"/>
    <x v="0"/>
    <s v="Ахборот хавфсизлиги ва ахборот технологияларини ривожлантириш бошқармаси"/>
    <m/>
  </r>
  <r>
    <n v="54"/>
    <x v="6"/>
    <x v="0"/>
    <x v="0"/>
    <s v="Ходимлар учун тиббий ёрдам олиш бўйича хизмат"/>
    <s v="Хизмат"/>
    <x v="31"/>
    <s v="UZS"/>
    <x v="38"/>
    <x v="10"/>
    <s v="-"/>
    <x v="10"/>
    <s v="Жамиятнинг ўз маблағи ҳисобидан"/>
    <s v="“Давлат харидлари тўғрисида”ги қонун,_x000a_27.09.2018 санадаги ПҚ-3953-сонли қарор иловасининг 9-банди"/>
    <s v="Тўғридан-тўғри"/>
    <s v="&quot;ЎзРТХБ&quot; АЖ"/>
    <s v="etender.uzex.uz"/>
    <x v="0"/>
    <s v="Ходимлар билан ишлаш бошқармаси"/>
    <s v="Ходимлар учун тиббий ёрдам олиш учун"/>
  </r>
  <r>
    <n v="55"/>
    <x v="46"/>
    <x v="0"/>
    <x v="0"/>
    <s v="Жамиятнинг ахборот коммуникация ускуна ва жиҳозларини таъмирлаш (компютер, принтер ва бошқа техникалар)"/>
    <s v="Хизмат"/>
    <x v="32"/>
    <s v="UZS"/>
    <x v="38"/>
    <x v="10"/>
    <s v="-"/>
    <x v="10"/>
    <s v="Жамиятнинг ўз маблағлари ҳисобидан"/>
    <s v="“Давлат харидлари тўғрисида”ги қонун"/>
    <s v="Энг яхши таклифларни танлаш"/>
    <s v="&quot;ЎзРТХБ&quot; АЖ"/>
    <s v="etender.uzex.uz"/>
    <x v="0"/>
    <s v="Ахборот хавфсизлиги ва ахборот технологияларини ривожлантириш бошқармаси"/>
    <m/>
  </r>
  <r>
    <n v="56"/>
    <x v="47"/>
    <x v="3"/>
    <x v="17"/>
    <s v="1)HP307A(рангли принтер учун картридж СЕ742 -4дона, СЕ743А-4дона, СЕ740А-4дона, СЕ741А-4дона).                 2)Canon C-EXV49 (C,M,Y,K)- 4 дона"/>
    <s v="Моддий товар "/>
    <x v="33"/>
    <s v="USD"/>
    <x v="39"/>
    <x v="38"/>
    <n v="11500"/>
    <x v="38"/>
    <s v="Жамиятнинг ўз маблағи ҳисобидан"/>
    <s v="“Давлат харидлари тўғрисида”ги қонун"/>
    <s v="Электрон _x000a_дўкон"/>
    <s v="&quot;ЎзРТХБ&quot; АЖ"/>
    <s v="xarid.uzex.uz"/>
    <x v="3"/>
    <s v="Ахборот хавфсизлиги ва ахборот технологияларини ривожлантириш бошқармаси"/>
    <m/>
  </r>
  <r>
    <n v="57"/>
    <x v="31"/>
    <x v="1"/>
    <x v="0"/>
    <s v="Офис сейф 180х50х50"/>
    <s v="Моддий товар"/>
    <x v="13"/>
    <s v="UZS"/>
    <x v="40"/>
    <x v="39"/>
    <s v="-"/>
    <x v="39"/>
    <s v="Жамиятнинг ўз маблағи ҳисобидан"/>
    <s v="“Давлат харидлари тўғрисида”ги қонун"/>
    <s v="Электрон _x000a_дўкон"/>
    <s v="&quot;ЎзРТХБ&quot; АЖ"/>
    <s v="xarid.uzex.uz"/>
    <x v="0"/>
    <s v="Комплаенс, ишлаб чикариш ва молиявий хавфларни мониторинг қилиш департаменти"/>
    <m/>
  </r>
  <r>
    <n v="58"/>
    <x v="48"/>
    <x v="0"/>
    <x v="0"/>
    <s v="“Ўзавтосаноат” АЖ тизимидаги барча ходимлар учун онлайн платформа орқали ўқув курслари ташкил имкониятига эга Learning Management System (LMS) платформаси"/>
    <s v="Номоддий товар"/>
    <x v="34"/>
    <s v="UZS"/>
    <x v="41"/>
    <x v="40"/>
    <s v="-"/>
    <x v="40"/>
    <s v="Жамиятнинг ўз маблағи ҳисобидан"/>
    <s v="“Давлат харидлари тўғрисида”ги қонун"/>
    <s v="Энг яхши таклифларни танлаш"/>
    <s v="&quot;ЎзРТХБ&quot; АЖ"/>
    <s v="etender.uzex.uz"/>
    <x v="3"/>
    <s v="Ходимлар билан ишлаш бошқармаси"/>
    <m/>
  </r>
  <r>
    <n v="59"/>
    <x v="49"/>
    <x v="1"/>
    <x v="10"/>
    <s v="Юқори сифатли сими, Европа Иттифоқи standart розеткалари билан тармоқ филтри (6 кириш). Ички контактларнинг материаллари тоза мисдан иборат бўлиши керак, ёнғинга чидамли пластмассадан ясалган корпус билан. Калит контактлари кумуш-никел қотишмасидир. Максимал юк 4000 Вт, 10а, 250В."/>
    <s v="Моддий товар "/>
    <x v="4"/>
    <s v="UZS"/>
    <x v="42"/>
    <x v="41"/>
    <s v="-"/>
    <x v="41"/>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60"/>
    <x v="50"/>
    <x v="1"/>
    <x v="5"/>
    <s v="Пульт Лазер: класса 2_x000a_Максимальная выходная мощность: Менее 1 мВт_x000a_Длина волны: 640–660 нм (красного цвета)_x000a_Батарея_x000a_Тип батарей: 2 батареи типа AAA_x000a_Время работы батареи (лазерная указка): Максимум 20 часов_x000a_Время работы батареи (презентер): Максимум 1050 часов_x000a_Подключаемость_x000a_Беспроводная связь: Беспроводная связь на частоте 2,4 ГГц_x000a_Дальность действия: Прибл. 10 м 1Может зависеть от режима эксплуатации и используемого компьютера."/>
    <s v="Моддий товар "/>
    <x v="35"/>
    <s v="UZS"/>
    <x v="43"/>
    <x v="42"/>
    <s v="-"/>
    <x v="42"/>
    <s v="Жамиятнинг ўз маблағлари ҳисобидан"/>
    <s v="“Давлат харидлари тўғрисида”ги қонун"/>
    <s v="Электрон _x000a_дўкон"/>
    <s v="&quot;ЎзРТХБ&quot; АЖ"/>
    <s v="xarid.uzex.uz"/>
    <x v="4"/>
    <s v="Ахборот хавфсизлиги ва ахборот технологияларини ривожлантириш бошқармаси"/>
    <m/>
  </r>
  <r>
    <n v="61"/>
    <x v="51"/>
    <x v="6"/>
    <x v="0"/>
    <s v="1) Видеостена (Ремонт или замена выгорающихся экранов установленные на стене) 2) Модернизация устаревшей  Видеосистемы Polymedia с возможностью подключить все три камеры к ПК для Zoom, Teams и других приложений + совместимость с имеющимися кодеками LifeSize и экраном на стене. "/>
    <s v="Моддий товар "/>
    <x v="36"/>
    <s v="USD"/>
    <x v="44"/>
    <x v="43"/>
    <n v="11500"/>
    <x v="43"/>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62"/>
    <x v="52"/>
    <x v="1"/>
    <x v="0"/>
    <s v="Marklines.com - ахборот онлайн платформасига обуна бўлиш (10 та фойдаланувчи учун)"/>
    <s v="Хизмат"/>
    <x v="37"/>
    <s v="EUR"/>
    <x v="45"/>
    <x v="44"/>
    <n v="13000"/>
    <x v="44"/>
    <s v="Жамиятнинг ўз маблағи ҳисобидан"/>
    <s v="“Давлат харидлари тўғрисида”ги қонун,_x000a_27.09.2018 санадаги ПҚ-3953-сонли қарор иловасининг 16-банди"/>
    <s v="Тўғридан-тўғри"/>
    <s v="&quot;ЎзРТХБ&quot; АЖ"/>
    <s v="xarid.uzex.uz"/>
    <x v="2"/>
    <s v="Ташқи иқтисодий кооперация, инвестиция ва инновация департаменти"/>
    <m/>
  </r>
  <r>
    <n v="63"/>
    <x v="53"/>
    <x v="7"/>
    <x v="18"/>
    <s v="Амир Темур, 13 манзилда жойлашган бинонинг ковролин гиламларни кимёвий тозалаш учун хизмат "/>
    <s v="Хизмат "/>
    <x v="38"/>
    <s v="UZS"/>
    <x v="46"/>
    <x v="45"/>
    <s v="-"/>
    <x v="45"/>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Офисларни тозалигини таъминлаш мақсадида"/>
  </r>
  <r>
    <n v="64"/>
    <x v="54"/>
    <x v="1"/>
    <x v="19"/>
    <s v="Аффилланган шахслар томонидан йирик битимлар ва битимлар тузиш шартларини ўрганиш"/>
    <s v="Хизмат "/>
    <x v="39"/>
    <s v="UZS"/>
    <x v="5"/>
    <x v="46"/>
    <s v="-"/>
    <x v="46"/>
    <s v="Жамиятнинг ўз маблағи ҳисобидан"/>
    <s v="“Давлат харидлари тўғрисида”ги қонун"/>
    <s v="Электрон _x000a_дўкон"/>
    <s v="&quot;ЎзРТХБ&quot; АЖ"/>
    <s v="xarid.uzex.uz"/>
    <x v="1"/>
    <s v="Ички аудит хизмати"/>
    <s v="Акциядорлик жамиятлари ва акциядорларнинг ҳуқуқларини ҳимоя қилиш тўғрисида Ўзбекистон Республикаси Қонуни"/>
  </r>
  <r>
    <n v="65"/>
    <x v="55"/>
    <x v="0"/>
    <x v="5"/>
    <s v="Корпоратив ва мулкий муносабатлар бошқармаси ходимларини &quot;корпоратив бошқарув&quot; бўйича малакасини ошириш курслари"/>
    <s v="Хизмат"/>
    <x v="40"/>
    <s v="UZS"/>
    <x v="47"/>
    <x v="23"/>
    <s v="-"/>
    <x v="23"/>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Ходимларни малакасини ошириш"/>
  </r>
  <r>
    <n v="66"/>
    <x v="55"/>
    <x v="0"/>
    <x v="5"/>
    <s v="Корпоратив ва мулкий муносабатлар бошқармаси ходимларини &quot;корпоратив бошқарув&quot; бўйича малакасини ошириш курслари"/>
    <s v="Хизмат"/>
    <x v="40"/>
    <s v="UZS"/>
    <x v="47"/>
    <x v="23"/>
    <s v="-"/>
    <x v="23"/>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Ходимларни малакасини ошириш"/>
  </r>
  <r>
    <n v="67"/>
    <x v="56"/>
    <x v="1"/>
    <x v="10"/>
    <s v="1.Гигабитный порт Ethernet _x000a_2.Порт USB-CPD 3.0_x000a_3.Картридер SD 2.0 _x000a_4.2 порта USB-A 3.0 BC1.2 _x000a_5.Порт 4K HDMI(R) 1.4"/>
    <s v="Моддий товар"/>
    <x v="41"/>
    <s v="UZS"/>
    <x v="43"/>
    <x v="23"/>
    <s v="-"/>
    <x v="23"/>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68"/>
    <x v="57"/>
    <x v="0"/>
    <x v="0"/>
    <s v="Корпоратив бошқарув хизматини баҳолаш хизмати (2022 йил 4-чорак фаолиятини баҳолаш)"/>
    <s v="Хизмат"/>
    <x v="27"/>
    <s v="UZS"/>
    <x v="47"/>
    <x v="47"/>
    <s v="-"/>
    <x v="47"/>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Корпоратив бошқарув кодекси"/>
  </r>
  <r>
    <n v="69"/>
    <x v="58"/>
    <x v="1"/>
    <x v="5"/>
    <s v="Пропускная способность:  "/>
    <s v="Моддий товар"/>
    <x v="42"/>
    <s v="UZS"/>
    <x v="48"/>
    <x v="48"/>
    <s v="-"/>
    <x v="48"/>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70"/>
    <x v="59"/>
    <x v="0"/>
    <x v="5"/>
    <s v="Қимматли қоғозлар бозори мутахассисининг малака сертификати"/>
    <s v="Хизмат"/>
    <x v="43"/>
    <s v="UZS"/>
    <x v="33"/>
    <x v="49"/>
    <s v="-"/>
    <x v="49"/>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Ўзбекистон Республикаси Вазирлар Маҳкамасининг 2022 йил 07 июндаги 304-сонли қарор "/>
  </r>
  <r>
    <n v="71"/>
    <x v="59"/>
    <x v="0"/>
    <x v="5"/>
    <s v="Қимматли қоғозлар бозори мутахассисининг малака сертификати"/>
    <s v="Хизмат "/>
    <x v="43"/>
    <s v="UZS"/>
    <x v="33"/>
    <x v="49"/>
    <s v="-"/>
    <x v="49"/>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Ўзбекистон Республикаси Вазирлар Маҳкамасининг 2022 йил 07 июндаги 304-сонли қарор "/>
  </r>
  <r>
    <n v="72"/>
    <x v="1"/>
    <x v="0"/>
    <x v="0"/>
    <s v="Баҳолаш хизмати"/>
    <s v="Хизмат "/>
    <x v="27"/>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73"/>
    <x v="2"/>
    <x v="0"/>
    <x v="0"/>
    <s v="Баҳолаш ҳисоботини экспертизадан ўтказиш ёки эксперт хулосасини олиш"/>
    <s v="Хизмат"/>
    <x v="44"/>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74"/>
    <x v="0"/>
    <x v="0"/>
    <x v="0"/>
    <s v="Брокер хизмати"/>
    <s v="Хизмат "/>
    <x v="0"/>
    <s v="UZS"/>
    <x v="0"/>
    <x v="0"/>
    <s v="-"/>
    <x v="0"/>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75"/>
    <x v="3"/>
    <x v="0"/>
    <x v="0"/>
    <s v="Биржадан ташқари электрон савдо тизими ва Марказий депозитарий хисобидан акцияларни ўтказиш"/>
    <s v="Хизмат "/>
    <x v="45"/>
    <s v="UZS"/>
    <x v="1"/>
    <x v="1"/>
    <s v="-"/>
    <x v="1"/>
    <s v="Жамиятнинг ўз маблағлар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76"/>
    <x v="60"/>
    <x v="0"/>
    <x v="0"/>
    <s v="Ўзбекистон Республикаси ҳудудида меҳнат фаолиятини олиб бориш учун хорижий шахсларни қидириш ва танлаш бўйича хизмат"/>
    <s v="Хизмат"/>
    <x v="46"/>
    <s v="UZS"/>
    <x v="49"/>
    <x v="50"/>
    <s v="-"/>
    <x v="50"/>
    <s v="Жамиятнинг ўз маблағи ҳисобидан"/>
    <s v="“Давлат харидлари тўғрисида”ги қонун"/>
    <s v="Энг яхши таклифларни танлаш"/>
    <s v="&quot;ЎзРТХБ&quot; АЖ"/>
    <s v="etender.uzex.uz"/>
    <x v="0"/>
    <s v="Ходимлар билан ишлаш бошқармаси"/>
    <s v="27.10.2020 санадаги ПФ-6096-сонли фармоннинг 2-бандида малакали халқаро мутахассисларни жалб қилиш белгиланган."/>
  </r>
  <r>
    <n v="77"/>
    <x v="61"/>
    <x v="1"/>
    <x v="4"/>
    <s v="Автомобиль"/>
    <s v="Моддий товар"/>
    <x v="47"/>
    <s v="UZS"/>
    <x v="7"/>
    <x v="51"/>
    <s v="-"/>
    <x v="51"/>
    <s v="Жамиятнинг ўз маблағи ҳисобидан"/>
    <s v="“Давлат харидлари тўғрисида”ги қонун, 27.09.2018 санадаги ПҚ-3953-сонли қарор иловасининг 9-банди"/>
    <s v="Тўғридан-тўғри"/>
    <s v="&quot;ЎзРТХБ&quot; АЖ"/>
    <s v="xarid.uzex.uz"/>
    <x v="0"/>
    <s v="Маъмурият ва ҳужжатлар ижроси назорати бошқармаси"/>
    <s v="Иш фаолиятини самарали ташкиллаштириш"/>
  </r>
  <r>
    <n v="78"/>
    <x v="62"/>
    <x v="1"/>
    <x v="0"/>
    <s v="YouGile вазифаларни бошқариш дастури лицензияларини янгилаш"/>
    <s v="Номоддий товар "/>
    <x v="48"/>
    <s v="UZS"/>
    <x v="50"/>
    <x v="52"/>
    <s v="-"/>
    <x v="52"/>
    <s v="Жамиятнинг ўз маблағи ҳисобидан"/>
    <s v="“Давлат харидлари тўғрисида”ги қонун"/>
    <s v="Электрон _x000a_дўкон"/>
    <s v="&quot;ЎзРТХБ&quot; АЖ"/>
    <s v="xarid.uzex.uz"/>
    <x v="0"/>
    <s v="Комплаенс, ишлаб чикариш ва молиявий хавфларни мониторинг қилиш департаменти"/>
    <m/>
  </r>
  <r>
    <n v="79"/>
    <x v="63"/>
    <x v="3"/>
    <x v="20"/>
    <s v="Корхона логотипи тушурилга тарқатма материаалар (Power bank, ручка, блокнот, футболка, кепка, жилетка, сувенирлар ва хоказо)"/>
    <s v=" Моддий товар "/>
    <x v="49"/>
    <s v="UZS"/>
    <x v="51"/>
    <x v="7"/>
    <s v="-"/>
    <x v="7"/>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80"/>
    <x v="64"/>
    <x v="1"/>
    <x v="0"/>
    <s v="Порахўрликка қарши бошқарув тизимини сертификатлаш хизмати  ISO 37001:2016 стандартга мувофиқ "/>
    <s v="Хизмат"/>
    <x v="50"/>
    <s v="UZS"/>
    <x v="52"/>
    <x v="53"/>
    <s v="-"/>
    <x v="53"/>
    <s v="Жамиятнинг ўз маблағи ҳисобидан"/>
    <s v="“Давлат харидлари тўғрисида”ги қонун"/>
    <s v="Электрон _x000a_дўкон"/>
    <s v="&quot;ЎзРТХБ&quot; АЖ"/>
    <s v="xarid.uzex.uz"/>
    <x v="0"/>
    <s v="Комплаенс, ишлаб чикариш ва молиявий хавфларни мониторинг қилиш департаменти"/>
    <m/>
  </r>
  <r>
    <n v="81"/>
    <x v="65"/>
    <x v="1"/>
    <x v="9"/>
    <s v="Музокаралар хонаси учун офис креслоси, ранги қора, ғилдираклари мавжуд суянчиқли ўриндиқ"/>
    <s v=" Моддий товар"/>
    <x v="51"/>
    <s v="UZS"/>
    <x v="10"/>
    <x v="54"/>
    <s v="-"/>
    <x v="54"/>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Музокаралар хонасидаги креслоларни янгилаш, ташрифлар ва маросимлар учун "/>
  </r>
  <r>
    <n v="82"/>
    <x v="65"/>
    <x v="1"/>
    <x v="1"/>
    <s v="Ходимлар учун офис креслоси, ранги қора, ғилдираклари мавжуд суянчиқли ўриндиқ"/>
    <s v=" Моддий товар"/>
    <x v="51"/>
    <s v="UZS"/>
    <x v="53"/>
    <x v="55"/>
    <s v="-"/>
    <x v="55"/>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Ходимларнинг иш фаолиятини узлуксиз ва самарали ташкиллаштириш "/>
  </r>
  <r>
    <n v="83"/>
    <x v="66"/>
    <x v="1"/>
    <x v="5"/>
    <s v="Фонтан учун насослар"/>
    <s v=" Моддий товар"/>
    <x v="52"/>
    <s v="UZS"/>
    <x v="54"/>
    <x v="56"/>
    <s v="-"/>
    <x v="56"/>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84"/>
    <x v="28"/>
    <x v="0"/>
    <x v="0"/>
    <s v="1С бухгалтерия МСФО хисоби учун кушимча узгартириш киритиш"/>
    <s v="Хизмат"/>
    <x v="3"/>
    <s v="UZS"/>
    <x v="55"/>
    <x v="57"/>
    <s v="-"/>
    <x v="57"/>
    <s v="Жамиятнинг ўз маблағи ҳисобидан"/>
    <s v="“Давлат харидлари тўғрисида”ги қонун"/>
    <s v="Электрон _x000a_дўкон"/>
    <s v="&quot;ЎзРТХБ&quot; АЖ"/>
    <s v="xarid.uzex.uz"/>
    <x v="0"/>
    <s v="Бухгалтерия ҳисоби ва методология бошқармаси"/>
    <s v="1С бухгалтерия хисобини такомиллаштириш"/>
  </r>
  <r>
    <n v="85"/>
    <x v="67"/>
    <x v="0"/>
    <x v="0"/>
    <s v="Кўргазма ташкил қилиш учун кўргазма стендини жойлаштириш ва безатиш учун хизмат"/>
    <s v="Хизмат"/>
    <x v="53"/>
    <s v="UZS"/>
    <x v="55"/>
    <x v="57"/>
    <s v="-"/>
    <x v="57"/>
    <s v="Жамиятнинг ўз маблағи ҳисобидан"/>
    <s v="“Давлат харидлари тўғрисида”ги қонун"/>
    <s v="Электрон энг яхши таклиф танлаш"/>
    <s v="&quot;ЎзРТХБ&quot; АЖ"/>
    <s v="xarid.uzex.uz"/>
    <x v="0"/>
    <s v="Маҳаллийлаштириш ва кооперация алоқаларини ривожлантириш бошқармаси"/>
    <m/>
  </r>
  <r>
    <n v="86"/>
    <x v="14"/>
    <x v="3"/>
    <x v="0"/>
    <s v="Ручка, қалам, рангли маркерлар, органайзер, папкалар, қайдлар учун қоғоз, степлер ва скоба, қайд учун журнал ва бошқа турдаги канцелария товарлари"/>
    <s v=" Моддий товар "/>
    <x v="12"/>
    <s v="UZS"/>
    <x v="55"/>
    <x v="57"/>
    <s v="-"/>
    <x v="57"/>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самарали ташкиллаштириш ва қулайлик яратиш "/>
  </r>
  <r>
    <n v="87"/>
    <x v="18"/>
    <x v="0"/>
    <x v="5"/>
    <s v="Анжуманлар ўтказиш учун бино залини ижарага олиш"/>
    <s v="Хизмат "/>
    <x v="54"/>
    <s v="UZS"/>
    <x v="13"/>
    <x v="12"/>
    <s v="-"/>
    <x v="12"/>
    <s v="Жамиятнинг ўз маблағи ҳисобидан"/>
    <s v="“Давлат харидлари тўғрисида”ги қонун, 27.09.2018 санадаги ПҚ-3953-сонли қарор иловасининг 10-банди"/>
    <s v="Тўғридан-тўғри"/>
    <s v="&quot;ЎзРТХБ&quot; АЖ"/>
    <s v="exarid.uzex.uz"/>
    <x v="0"/>
    <s v="Маъмурият ва ҳужжатлар ижроси назорати бошқармаси"/>
    <s v="Ташрифлар ва маросимлар учун"/>
  </r>
  <r>
    <n v="88"/>
    <x v="68"/>
    <x v="1"/>
    <x v="17"/>
    <s v="Рахбар учун офис креслоси"/>
    <s v=" Моддий товар"/>
    <x v="51"/>
    <s v="UZS"/>
    <x v="56"/>
    <x v="14"/>
    <s v="-"/>
    <x v="14"/>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Ходимларнинг иш фаолиятини узлуксиз ва самарали ташкиллаштириш "/>
  </r>
  <r>
    <n v="89"/>
    <x v="69"/>
    <x v="0"/>
    <x v="0"/>
    <s v="&quot;Ўзавтосаноат&quot; АЖнинг ертўла қисмига кузатув камераси ўрнатиш хизмати (барча техник ускуналар билан бирга)"/>
    <s v="Хизмат "/>
    <x v="55"/>
    <s v="UZS"/>
    <x v="57"/>
    <x v="14"/>
    <s v="-"/>
    <x v="14"/>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Хавфсизлик қоидаларига асосан"/>
  </r>
  <r>
    <n v="90"/>
    <x v="70"/>
    <x v="3"/>
    <x v="4"/>
    <s v="Тўпламда 1 дона диван ва 2 дона юмшоқ кресло"/>
    <s v=" Моддий товар"/>
    <x v="56"/>
    <s v="UZS"/>
    <x v="28"/>
    <x v="58"/>
    <s v="-"/>
    <x v="58"/>
    <s v="Жамиятнинг ўз маблағи ҳисобидан"/>
    <s v="“Давлат харидлари тўғрисида”ги қонун"/>
    <s v="Электрон аукцион"/>
    <s v="&quot;ЎзРТХБ&quot; АЖ"/>
    <s v="xarid.uzex.uz"/>
    <x v="0"/>
    <s v="Маъмурият ва ҳужжатлар ижроси назорати бошқармаси"/>
    <m/>
  </r>
  <r>
    <n v="91"/>
    <x v="14"/>
    <x v="1"/>
    <x v="4"/>
    <s v="Шредер"/>
    <s v=" Моддий товар "/>
    <x v="12"/>
    <s v="UZS"/>
    <x v="47"/>
    <x v="59"/>
    <s v="-"/>
    <x v="59"/>
    <s v="Жамиятнинг ўз маблағи ҳисобидан"/>
    <s v="“Давлат харидлари тўғрисида”ги қонун"/>
    <s v="Электрон аукцион"/>
    <s v="&quot;ЎзРТХБ&quot; АЖ"/>
    <s v="xarid.uzex.uz"/>
    <x v="0"/>
    <s v="Маъмурият ва ҳужжатлар ижроси назорати бошқармаси"/>
    <s v="Иш фаолиятини самарали ташкиллаштириш ва қулайлик яратиш "/>
  </r>
  <r>
    <n v="92"/>
    <x v="29"/>
    <x v="0"/>
    <x v="9"/>
    <s v="Кофе машина, шредер, кулер, кондиционер ва хоказоларни таъмирлаш ва профилактика қилиш"/>
    <s v="Хизмат"/>
    <x v="22"/>
    <s v="UZS"/>
    <x v="22"/>
    <x v="22"/>
    <s v="-"/>
    <x v="22"/>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93"/>
    <x v="71"/>
    <x v="0"/>
    <x v="0"/>
    <s v="Самарадорликнинг муҳим кўрсаткичлари ва самарадорлигининг йиғинди кўрсаткичларини йил якунлари бўйича аудиторлик ташкилоти томонидан текшириш."/>
    <s v="Хизмат"/>
    <x v="57"/>
    <s v="UZS"/>
    <x v="58"/>
    <x v="60"/>
    <s v="-"/>
    <x v="60"/>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Ўзбекистон Республикаси Вазирлар Маҳкамасининг 2015 йил 28 июлдаги 207-сонли қарор низомининг 36-бандига биноан аудит текширувини ўтказиш"/>
  </r>
  <r>
    <n v="94"/>
    <x v="71"/>
    <x v="0"/>
    <x v="0"/>
    <s v="Самарадорликнинг муҳим кўрсаткичлари ва самарадорлигининг йиғинди кўрсаткичларини чорак якунлари бўйича аудиторлик ташкилоти томонидан текшириш."/>
    <s v="Хизмат"/>
    <x v="57"/>
    <s v="UZS"/>
    <x v="58"/>
    <x v="60"/>
    <s v="-"/>
    <x v="60"/>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Ўзбекистон Республикаси Вазирлар Маҳкамасининг 2015 йил 28 июлдаги 207-сонли қарор низомининг 38-бандига биноан аудит текширувини ўтказиш"/>
  </r>
  <r>
    <n v="95"/>
    <x v="6"/>
    <x v="8"/>
    <x v="21"/>
    <s v="Ходимлар учун тиббий ёрдам олиш бўйича хизмат"/>
    <s v="Хизмат "/>
    <x v="5"/>
    <s v="UZS"/>
    <x v="59"/>
    <x v="61"/>
    <s v="-"/>
    <x v="61"/>
    <s v="Жамиятнинг ўз маблағи ҳисобидан"/>
    <s v="“Давлат харидлари тўғрисида”ги қонун,_x000a_27.09.2018 санадаги ПҚ-3953-сонли қарор иловасининг 9-банди"/>
    <s v="Тўғридан-тўғри"/>
    <s v="&quot;ЎзРТХБ&quot; АЖ"/>
    <s v="xarid.uzex.uz"/>
    <x v="0"/>
    <s v="Ходимлар билан ишлаш бошқармаси"/>
    <s v="Ходимлар учун тиббий ёрдам олиш учун"/>
  </r>
  <r>
    <n v="96"/>
    <x v="72"/>
    <x v="0"/>
    <x v="0"/>
    <s v="(AutoCad, Photoshop, 3D Studio MAX, Illustrator, Figma, CorelDRAW ва хоказо) программаларида ишлаш"/>
    <s v="Хизмат "/>
    <x v="58"/>
    <s v="UZS"/>
    <x v="60"/>
    <x v="27"/>
    <s v="-"/>
    <x v="27"/>
    <s v="Жамиятнинг ўз маблағи ҳисобидан"/>
    <s v="“Давлат харидлари тўғрисида”ги қонун,_x000a_22.05.2019 санадаги Вазирлар Маҳкамасининг 424 сонли қарорининг 1-банди;"/>
    <s v="Тўғридан-тўғри"/>
    <s v="&quot;ЎзРТХБ&quot; АЖ"/>
    <s v="xarid.uzex.uz"/>
    <x v="0"/>
    <s v="Маъмурият ва ҳужжатлар ижроси назорати бошқармаси"/>
    <m/>
  </r>
  <r>
    <n v="97"/>
    <x v="57"/>
    <x v="0"/>
    <x v="0"/>
    <s v="Корпоратив бошқарув хизматини баҳолаш хизмати (2022 йил фаолиятини баҳолаш)"/>
    <s v="Хизмат"/>
    <x v="27"/>
    <s v="UZS"/>
    <x v="47"/>
    <x v="47"/>
    <s v="-"/>
    <x v="47"/>
    <s v="Жамиятнинг ўз маблағлари ҳисобидан"/>
    <s v="“Давлат харидлари тўғрисида”ги қонун"/>
    <s v="Электрон _x000a_дўкон"/>
    <s v="&quot;ЎзРТХБ&quot; АЖ"/>
    <s v="xarid.uzex.uz"/>
    <x v="2"/>
    <s v="Корпоратив ва мулкий муносабатлар бошқармаси"/>
    <s v="Корпоратив бошқарув кодекси"/>
  </r>
  <r>
    <n v="98"/>
    <x v="57"/>
    <x v="0"/>
    <x v="0"/>
    <s v="Корпоратив бошқарув хизматини баҳолаш хизмати (2023 йил 1-чорак фаолиятини баҳолаш)"/>
    <s v="Хизмат"/>
    <x v="27"/>
    <s v="UZS"/>
    <x v="47"/>
    <x v="47"/>
    <s v="-"/>
    <x v="47"/>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Корпоратив бошқарув кодекси"/>
  </r>
  <r>
    <n v="99"/>
    <x v="73"/>
    <x v="1"/>
    <x v="10"/>
    <s v="USB клавиатура USB мышь комплект"/>
    <s v="Моддий товар"/>
    <x v="59"/>
    <s v="UZS"/>
    <x v="33"/>
    <x v="62"/>
    <s v="-"/>
    <x v="47"/>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s v="Ахборот хавфсизлиги ва ахборот технологияларини ривожлантириш бошқармаси"/>
  </r>
  <r>
    <n v="100"/>
    <x v="74"/>
    <x v="6"/>
    <x v="0"/>
    <s v="Асбоб ускуналар тўплами (Отвёртка тўплами, қисқич, шестегранник тўплами)"/>
    <s v="Моддий товар "/>
    <x v="60"/>
    <s v="UZS"/>
    <x v="10"/>
    <x v="29"/>
    <s v="-"/>
    <x v="29"/>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s v="Ахборот хавфсизлиги ва ахборот технологияларини ривожлантириш бошқармаси"/>
  </r>
  <r>
    <n v="101"/>
    <x v="75"/>
    <x v="0"/>
    <x v="0"/>
    <s v="Ички ишлар органлари томонидан автотранспорт воситаларига ҳамроҳлик қилиш"/>
    <s v="Хизмат"/>
    <x v="61"/>
    <s v="UZS"/>
    <x v="10"/>
    <x v="29"/>
    <s v="-"/>
    <x v="29"/>
    <s v="Жамиятнинг ўз маблағи ҳисобидан"/>
    <s v="“Давлат харидлари тўғрисида”ги қонун,_x000a_22.05.2019 санадаги Вазирлар Маҳкамасининг 424 сонли қарорининг 1-банди;"/>
    <s v="Тўғридан-тўғри"/>
    <s v="&quot;ЎзРТХБ&quot; АЖ"/>
    <s v="xarid.uzex.uz"/>
    <x v="0"/>
    <s v="Маъмурият ва ҳужжатлар ижроси назорати бошқармаси"/>
    <s v="Ташрифлар ва маросимлар учун"/>
  </r>
  <r>
    <n v="102"/>
    <x v="76"/>
    <x v="1"/>
    <x v="20"/>
    <s v="батарея АА -60 шт, батарея ААА 40 шт"/>
    <s v="Моддий товар "/>
    <x v="62"/>
    <s v="UZS"/>
    <x v="61"/>
    <x v="63"/>
    <s v="-"/>
    <x v="62"/>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s v="Ахборот хавфсизлиги ва ахборот технологияларини ривожлантириш бошқармаси"/>
  </r>
  <r>
    <n v="103"/>
    <x v="77"/>
    <x v="1"/>
    <x v="20"/>
    <s v="Республика миқёсида хатларни юборишга мўжжалганган почта маркалари"/>
    <s v="Моддий товар"/>
    <x v="63"/>
    <s v="UZS"/>
    <x v="62"/>
    <x v="64"/>
    <s v="-"/>
    <x v="63"/>
    <s v="Жамиятнинг ўз маблағи ҳисобидан"/>
    <s v="“Давлат харидлари тўғрисида”ги қонун"/>
    <s v="Тўғридан-тўғри_x000a_ (Ягона етказиб берувчилар рўйҳати)"/>
    <s v="&quot;ЎзРТХБ&quot; АЖ"/>
    <s v="xarid.uzex.uz"/>
    <x v="0"/>
    <s v="Маъмурият ва ҳужжатлар ижроси назорати бошқармаси"/>
    <s v="Жамият хужжатлар айланмаси тизиини самарали ташкил этиш"/>
  </r>
  <r>
    <n v="104"/>
    <x v="78"/>
    <x v="1"/>
    <x v="3"/>
    <s v="&quot;Сокол&quot; болалар оромгохига йўлланмалар"/>
    <s v="Хизмат"/>
    <x v="64"/>
    <s v="UZS"/>
    <x v="63"/>
    <x v="65"/>
    <s v="-"/>
    <x v="64"/>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xarid.uzex.uz"/>
    <x v="0"/>
    <s v="Касаба уюшма қўмитаси"/>
    <m/>
  </r>
  <r>
    <n v="105"/>
    <x v="25"/>
    <x v="1"/>
    <x v="7"/>
    <s v="Санаторияларга йўлланмалар"/>
    <s v="Хизмат"/>
    <x v="19"/>
    <s v="UZS"/>
    <x v="64"/>
    <x v="66"/>
    <s v="-"/>
    <x v="65"/>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xarid.uzex.uz"/>
    <x v="0"/>
    <s v="Касаба уюшма қўмитаси"/>
    <m/>
  </r>
  <r>
    <n v="106"/>
    <x v="79"/>
    <x v="1"/>
    <x v="0"/>
    <s v="Иш берувчининг фуқаролик жавобгарлигини мажбурий суғурта"/>
    <s v="Хизмат"/>
    <x v="65"/>
    <s v="UZS"/>
    <x v="65"/>
    <x v="67"/>
    <s v="-"/>
    <x v="66"/>
    <s v="Жамиятнинг ўз маблағи ҳисобидан"/>
    <s v="“Давлат харидлари тўғрисида”ги қонун, 27.09.2018 санадаги ПҚ-3953-сонли қарор иловасининг 17-банди"/>
    <s v="Тўғридан-тўғри"/>
    <s v="&quot;ЎзРТХБ&quot; АЖ"/>
    <s v="xarid.uzex.uz"/>
    <x v="0"/>
    <s v="Касаба уюшма қўмитаси"/>
    <m/>
  </r>
  <r>
    <n v="107"/>
    <x v="37"/>
    <x v="1"/>
    <x v="22"/>
    <s v="&quot;Кизил Сув&quot; спорт-соғломлаштириш мажмуасига йўлланма"/>
    <s v="Хизмат"/>
    <x v="66"/>
    <s v="UZS"/>
    <x v="66"/>
    <x v="68"/>
    <s v="-"/>
    <x v="67"/>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xarid.uzex.uz"/>
    <x v="0"/>
    <s v="Касаба уюшма қўмитаси"/>
    <m/>
  </r>
  <r>
    <n v="108"/>
    <x v="80"/>
    <x v="1"/>
    <x v="5"/>
    <s v="Ишлаб чикарувчи: HPЕ_x000a_Деталь раками: 754381-001_x000a_Мослиги: СИСТЕМА HPE PROLIANT DL360 G9 / DL380 G9 / DL560 G9 / DL580 G9 / ML350 G9 (GEN9) / STOREONCE 3540 / 5100 / EDGELINE EL4000 / STOREEASY 3850 GATEWAY STORAGE_x000a_Куввати: 800 Вт_x000a_Кириш диапазони: 100-240 В ~ 50-60 Гц 9,4-4,5 А_x000a_Чикиш диапазони: +12 В - 6,67 А МАКС."/>
    <s v="Моддий товар "/>
    <x v="67"/>
    <s v="UZS"/>
    <x v="5"/>
    <x v="24"/>
    <s v="-"/>
    <x v="68"/>
    <s v="Жамиятнинг ўз маблағ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109"/>
    <x v="81"/>
    <x v="1"/>
    <x v="0"/>
    <s v="Кисловодск шахридаги “Ўзбекистон” оромгохига йўлланма"/>
    <s v="Хизмат"/>
    <x v="68"/>
    <s v="UZS"/>
    <x v="67"/>
    <x v="69"/>
    <s v="-"/>
    <x v="69"/>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xarid.uzex.uz"/>
    <x v="0"/>
    <s v="Касаба уюшма қўмитаси"/>
    <m/>
  </r>
  <r>
    <n v="110"/>
    <x v="82"/>
    <x v="1"/>
    <x v="5"/>
    <s v="Ишлаб чикарувчи HPE ,  Эхтиёт қисм номери 785069-B21 HPE 2ТБ 12G SAS 10K rpm SFF (2.5-inch) for gen8/gen9/gen10"/>
    <s v="Моддий товар "/>
    <x v="69"/>
    <s v="UZS"/>
    <x v="33"/>
    <x v="62"/>
    <s v="-"/>
    <x v="47"/>
    <s v="Жамиятнинг ўз маблағ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111"/>
    <x v="83"/>
    <x v="0"/>
    <x v="0"/>
    <s v="Human Capital Management system (HCM) - инсон капиталини бошқариш бўйича “Onboarding” ва “Assessment” модулларига эга дастурий платформа:_x000a_“Onboarding” - ходимларни мосластиришнинг автоматлаштирилган тизими:_x000a_- Мослашувчанлик режаларини бошқариш;_x000a_- Мураббий-раҳбарларни белгилаш;_x000a_- Ўқув материаллари, йўриқномалари;_x000a_- Синов муддати учун топшириқ ва мақмадлар;_x000a_- Режадаги вазифаларни бажариш муддатларини мониторинг қилиш;_x000a_- Режадаги босқичларни ўтишни баҳолаш;_x000a_- Эслатма ва фикр алмашиниш_x000a_“Assessment” - тайёр ечимдаги малакани баҳолаш:_x000a_- Малака ва кўрсаткичлар профилларининг каталоги;_x000a_- 180º и 360º баҳолашни ўтказиш;_x000a_- Тестлардан ёрдамида биргалаш ҳолда баҳолаш;_x000a_- Индивидуал ва гурух ҳисоботлари."/>
    <s v="Хизмат "/>
    <x v="70"/>
    <s v="USD"/>
    <x v="68"/>
    <x v="70"/>
    <n v="11500"/>
    <x v="70"/>
    <s v="Жамиятнинг ўз маблағи ҳисобидан"/>
    <s v="“Давлат харидлари тўғрисида”ги қонун"/>
    <s v="Энг яхши таклифларни танлаш"/>
    <s v="&quot;ЎзРТХБ&quot; АЖ"/>
    <s v="etender.uzex.uz"/>
    <x v="5"/>
    <s v="Ходимлар билан ишлаш бошқармаси"/>
    <m/>
  </r>
  <r>
    <n v="112"/>
    <x v="84"/>
    <x v="0"/>
    <x v="0"/>
    <s v="“Ўзавтосаноат” АЖ молия-хўжалик фаолиятининг 2023 йил учун бухгалтерия ҳисобининг миллий стандартларига мувофиқ ташқи аудит хизмати"/>
    <s v="Хизмат "/>
    <x v="57"/>
    <s v="UZS"/>
    <x v="69"/>
    <x v="71"/>
    <s v="-"/>
    <x v="71"/>
    <s v="Жамиятнинг ўз маблағи ҳисобидан"/>
    <s v="“Давлат харидлари тўғрисида”ги қонун"/>
    <s v="Энг яхши таклифларни танлаш"/>
    <s v="&quot;ЎзРТХБ&quot; АЖ"/>
    <s v="etender.uzex.uz"/>
    <x v="1"/>
    <s v="Ички аудит хизмати"/>
    <s v="Ўзбекистон Республикасининг 2021 йил 25 февралдаги “Аудиторлик фаолияти тўғрисида”ги ЎРҚ-677-сонли Қонуни"/>
  </r>
  <r>
    <n v="113"/>
    <x v="85"/>
    <x v="0"/>
    <x v="0"/>
    <s v="Жамиятнинг расмий веб-сайтини ахборот хавфсизлиги талабларига мувофиқ экспертизадан ўтказиш"/>
    <s v="Хизмат"/>
    <x v="71"/>
    <s v="UZS"/>
    <x v="56"/>
    <x v="72"/>
    <s v="-"/>
    <x v="72"/>
    <s v="Жамиятнинг ўз маблағлари ҳисобидан"/>
    <s v="“Давлат харидлари тўғрисида”ги қонун"/>
    <s v="Энг яхши таклифларни танлаш"/>
    <s v="&quot;ЎзРТХБ&quot; АЖ"/>
    <s v="etender.uzex.uz"/>
    <x v="0"/>
    <s v="Ахборот хавфсизлиги ва ахборот технологияларини ривожлантириш бошқармаси"/>
    <s v="Ахборот хавфсизлиги ва ахборот технологияларини ривожлантириш бошқармаси"/>
  </r>
  <r>
    <n v="114"/>
    <x v="1"/>
    <x v="0"/>
    <x v="0"/>
    <s v="Баҳолаш хизмати"/>
    <s v="Хизмат"/>
    <x v="27"/>
    <s v="UZS"/>
    <x v="0"/>
    <x v="0"/>
    <s v="-"/>
    <x v="0"/>
    <s v="Жамиятнинг ўз маблағ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115"/>
    <x v="2"/>
    <x v="0"/>
    <x v="0"/>
    <s v="Баҳолаш ҳисоботини экспертизадан ўтказиш ёки эксперт хулосасини олиш"/>
    <s v="Хизмат"/>
    <x v="72"/>
    <s v="UZS"/>
    <x v="0"/>
    <x v="0"/>
    <s v="-"/>
    <x v="0"/>
    <s v="Жамиятнинг ўз маблағ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116"/>
    <x v="0"/>
    <x v="0"/>
    <x v="0"/>
    <s v="Брокер хизмати"/>
    <s v="Хизмат "/>
    <x v="0"/>
    <s v="UZS"/>
    <x v="0"/>
    <x v="0"/>
    <s v="-"/>
    <x v="0"/>
    <s v="Жамиятнинг ўз маблағ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117"/>
    <x v="3"/>
    <x v="0"/>
    <x v="0"/>
    <s v="Биржадан ташқари электрон савдо тизими ва Марказий депозитарий хисобидан акцияларни ўтказиш"/>
    <s v="Хизмат "/>
    <x v="28"/>
    <s v="UZS"/>
    <x v="1"/>
    <x v="1"/>
    <s v="-"/>
    <x v="1"/>
    <s v="Жамиятнинг ўз маблағи ҳисобидан"/>
    <s v="“Давлат харидлари тўғрисида”ги қонун"/>
    <s v="Энг яхши таклифларни танлаш"/>
    <s v="&quot;ЎзРТХБ&quot; АЖ"/>
    <s v="etender.uzex.uz"/>
    <x v="0"/>
    <s v="Корпоратив ва мулкий муносабатлар бошқармаси"/>
    <s v="Қонунчилик талаблари"/>
  </r>
  <r>
    <n v="118"/>
    <x v="86"/>
    <x v="0"/>
    <x v="0"/>
    <s v="2023 йил учун жамият МСФО буйича ташки аудитдан утказиш"/>
    <s v="Хизмат"/>
    <x v="57"/>
    <s v="UZS"/>
    <x v="70"/>
    <x v="73"/>
    <s v="-"/>
    <x v="73"/>
    <s v="Жамиятнинг ўз маблағи ҳисобидан"/>
    <s v="“Давлат харидлари тўғрисида”ги қонун"/>
    <s v="Электрон энг яхши таклиф танлаш"/>
    <s v="&quot;ЎзРТХБ&quot; АЖ"/>
    <s v="etender.uzex.uz"/>
    <x v="6"/>
    <s v="Бухгалтерия ҳисоби ва методология бошқармаси"/>
    <s v="ПК-4397 18.07.2019 й."/>
  </r>
  <r>
    <n v="119"/>
    <x v="78"/>
    <x v="1"/>
    <x v="1"/>
    <s v="&quot;Сокол&quot; болалар оромгохига йўлланмалар"/>
    <s v="Хизмат"/>
    <x v="64"/>
    <s v="UZS"/>
    <x v="71"/>
    <x v="71"/>
    <s v="-"/>
    <x v="71"/>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20"/>
    <x v="14"/>
    <x v="3"/>
    <x v="0"/>
    <s v="Ручка, қалам, рангли маркерлар, органайзер, папкалар, қайдлар учун қоғоз, степлер ва скоба, қайд учун журнал ва бошқа турдаги канцелария товарлари"/>
    <s v=" Моддий товар "/>
    <x v="12"/>
    <s v="UZS"/>
    <x v="55"/>
    <x v="57"/>
    <s v="-"/>
    <x v="57"/>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самарали ташкиллаштириш ва қулайлик яратиш "/>
  </r>
  <r>
    <n v="121"/>
    <x v="25"/>
    <x v="1"/>
    <x v="10"/>
    <s v="Республика санаторияларига йўлланмалар"/>
    <s v="Хизмат"/>
    <x v="19"/>
    <s v="UZS"/>
    <x v="72"/>
    <x v="74"/>
    <s v="-"/>
    <x v="74"/>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22"/>
    <x v="18"/>
    <x v="0"/>
    <x v="5"/>
    <s v="Анжуманлар ўтказиш учун бино залини ижарага олиш"/>
    <s v="Хизмат "/>
    <x v="73"/>
    <s v="UZS"/>
    <x v="13"/>
    <x v="12"/>
    <s v="-"/>
    <x v="12"/>
    <s v="Жамиятнинг ўз маблағи ҳисобидан"/>
    <s v="“Давлат харидлари тўғрисида”ги қонун, 27.09.2018 санадаги ПҚ-3953-сонли қарор иловасининг 10-банди"/>
    <s v="Тўғридан-тўғри"/>
    <s v="&quot;ЎзРТХБ&quot; АЖ"/>
    <s v="exarid.uzex.uz"/>
    <x v="0"/>
    <s v="Маъмурият ва ҳужжатлар ижроси назорати бошқармаси"/>
    <s v="Ташрифлар ва маросимлар учун"/>
  </r>
  <r>
    <n v="123"/>
    <x v="37"/>
    <x v="1"/>
    <x v="23"/>
    <s v="&quot;Кизил Сув&quot; спорт-соғломлаштириш мажмуасига йўлланма"/>
    <s v="Хизмат"/>
    <x v="19"/>
    <s v="UZS"/>
    <x v="73"/>
    <x v="75"/>
    <s v="-"/>
    <x v="75"/>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24"/>
    <x v="87"/>
    <x v="0"/>
    <x v="0"/>
    <s v="Хизмат кўрсатиш"/>
    <s v="Хизмат"/>
    <x v="74"/>
    <s v="UZS"/>
    <x v="74"/>
    <x v="76"/>
    <s v="-"/>
    <x v="76"/>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125"/>
    <x v="21"/>
    <x v="4"/>
    <x v="6"/>
    <s v="Пачкада 500 листлик, _x000a_Ўлчамлари: А4 210*297 мм офис қоғози"/>
    <s v=" Моддий товар"/>
    <x v="12"/>
    <s v="UZS"/>
    <x v="15"/>
    <x v="15"/>
    <s v="-"/>
    <x v="15"/>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узлуксиз ташкиллаштириш учун"/>
  </r>
  <r>
    <n v="126"/>
    <x v="81"/>
    <x v="1"/>
    <x v="0"/>
    <s v="Кисловодск шахридаги “Ўзбекистон” оромгохига йўлланма"/>
    <s v="Хизмат"/>
    <x v="19"/>
    <s v="UZS"/>
    <x v="75"/>
    <x v="77"/>
    <s v="-"/>
    <x v="77"/>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27"/>
    <x v="22"/>
    <x v="1"/>
    <x v="7"/>
    <s v="Акрил материалидан, флагшток билан "/>
    <s v=" Моддий товар"/>
    <x v="4"/>
    <s v="UZS"/>
    <x v="16"/>
    <x v="16"/>
    <s v="-"/>
    <x v="16"/>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128"/>
    <x v="88"/>
    <x v="1"/>
    <x v="10"/>
    <s v="Хорижий мамлакатлардан ташриф бўюрувчи меҳмонларга эсдалик сувенирлари"/>
    <s v="Моддий товар"/>
    <x v="75"/>
    <s v="UZS"/>
    <x v="51"/>
    <x v="58"/>
    <s v="-"/>
    <x v="58"/>
    <s v="Жамиятнинг ўз маблағи ҳисобидан"/>
    <s v="“Давлат харидлари тўғрисида”ги қонун, 27.09.2018 санадаги ПҚ-3953-сонли қарор иловасининг 11-банди"/>
    <s v="Тўғридан-тўғри"/>
    <s v="&quot;ЎзРТХБ&quot; АЖ"/>
    <s v="exarid.uzex.uz"/>
    <x v="0"/>
    <s v="Маъмурият ва ҳужжатлар ижроси назорати бошқармаси"/>
    <s v="Ташрифлар ва маросимлар учун"/>
  </r>
  <r>
    <n v="129"/>
    <x v="89"/>
    <x v="0"/>
    <x v="0"/>
    <s v="Амир Темур, 13 манзилда жойлашган бинонинг ташқи фасадини ювиш"/>
    <s v="Хизмат"/>
    <x v="76"/>
    <s v="UZS"/>
    <x v="11"/>
    <x v="20"/>
    <s v="-"/>
    <x v="20"/>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Офисларни тозалигини таъминлаш мақсадида"/>
  </r>
  <r>
    <n v="130"/>
    <x v="29"/>
    <x v="0"/>
    <x v="9"/>
    <s v="Кофе машина, шредер, кулер, кондиционер ва хоказоларни таъмирлаш ва профилактика қилиш"/>
    <s v="Хизмат"/>
    <x v="22"/>
    <s v="UZS"/>
    <x v="22"/>
    <x v="22"/>
    <s v="-"/>
    <x v="22"/>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131"/>
    <x v="71"/>
    <x v="0"/>
    <x v="0"/>
    <s v="Самарадорликнинг муҳим кўрсаткичлари ва самарадорлигининг йиғинди кўрсаткичларини чорак якунлари бўйича аудиторлик ташкилоти томонидан текшириш."/>
    <s v="Хизмат"/>
    <x v="57"/>
    <s v="UZS"/>
    <x v="58"/>
    <x v="60"/>
    <s v="-"/>
    <x v="60"/>
    <s v="Жамиятнинг ўз маблағлари ҳисобидан"/>
    <s v="“Давлат харидлари тўғрисида”ги қонун"/>
    <s v="Электрон _x000a_дўкон"/>
    <s v="&quot;ЎзРТХБ&quot; АЖ"/>
    <s v="xarid.uzex.uz"/>
    <x v="0"/>
    <s v="Корпоратив ва мулкий муносабатлар бошқармаси"/>
    <s v="Ўзбекистон Республикаси Вазирлар Маҳкамасининг 2015 йил 28 июлдаги 207-сонли қарор низомининг 38-бандига биноан аудит текширувини ўтказиш"/>
  </r>
  <r>
    <n v="132"/>
    <x v="32"/>
    <x v="5"/>
    <x v="10"/>
    <s v="Ходимларни тақдирлаш учун гуллар"/>
    <s v=" Моддий товар "/>
    <x v="4"/>
    <s v="UZS"/>
    <x v="25"/>
    <x v="24"/>
    <s v="-"/>
    <x v="24"/>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Ташрифлар ва маросимлар учун"/>
  </r>
  <r>
    <n v="133"/>
    <x v="57"/>
    <x v="0"/>
    <x v="0"/>
    <s v="Корпоратив бошқарув хизматини баҳолаш хизмати (2023 йил 1-ярим йилликдаги фаолиятини баҳолаш)"/>
    <s v="Хизмат"/>
    <x v="27"/>
    <s v="UZS"/>
    <x v="47"/>
    <x v="47"/>
    <s v="-"/>
    <x v="47"/>
    <s v="Жамиятнинг ўз маблағлари ҳисобидан"/>
    <s v="“Давлат харидлари тўғрисида”ги қонун"/>
    <s v="Электрон _x000a_дўкон"/>
    <s v="&quot;ЎзРТХБ&quot; АЖ"/>
    <s v="xarid.uzex.uz"/>
    <x v="2"/>
    <s v="Корпоратив ва мулкий муносабатлар бошқармаси"/>
    <s v="Корпоратив бошқарув кодекси"/>
  </r>
  <r>
    <n v="134"/>
    <x v="36"/>
    <x v="4"/>
    <x v="13"/>
    <s v="Пачкада 500 листлик, _x000a_Ўлчамлари: А4 210*297 мм офис қоғози"/>
    <s v=" Моддий товар "/>
    <x v="12"/>
    <s v="UZS"/>
    <x v="29"/>
    <x v="28"/>
    <s v="-"/>
    <x v="28"/>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узлуксиз ташкиллаштириш учун"/>
  </r>
  <r>
    <n v="135"/>
    <x v="90"/>
    <x v="1"/>
    <x v="0"/>
    <s v="Кооперация ярмаркасида иштирок этиш учун кўргазма стенди"/>
    <s v="Моддий товар"/>
    <x v="77"/>
    <s v="UZS"/>
    <x v="76"/>
    <x v="78"/>
    <s v="-"/>
    <x v="78"/>
    <s v="Жамиятнинг ўз маблағи ҳисобидан"/>
    <s v="“Давлат харидлари тўғрисида”ги қонун"/>
    <s v="Электрон энг яхши таклиф танлаш"/>
    <s v="&quot;ЎзРТХБ&quot; АЖ"/>
    <s v="xarid.uzex.uz"/>
    <x v="0"/>
    <s v="Маҳаллийлаштириш ва кооперация алоқаларини ривожлантириш бошқармаси"/>
    <m/>
  </r>
  <r>
    <n v="136"/>
    <x v="91"/>
    <x v="0"/>
    <x v="5"/>
    <s v="Ахборот хавфсизлиги ва ахборот технологияларини ривожлантириш бошқармаси ходимларини малакасини ошириш учун ўқув курси"/>
    <s v="Хизмат "/>
    <x v="40"/>
    <s v="UZS"/>
    <x v="13"/>
    <x v="12"/>
    <s v="-"/>
    <x v="12"/>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137"/>
    <x v="92"/>
    <x v="1"/>
    <x v="17"/>
    <s v="Поддержка стандартов WiFi 802.11 ac. Точка доступа имеет форму диска, с диаметром всего лишь 154.5 мм при толщине корпуса 30 мм, и предназначена для использования в условиях средней и небольшой нагрузки внутри сети,Характеристики_x000a_Система_x000a_Разъемы:  1×10/100/1000 Мбит/с LAN (Auto-Sensing, Auto-MDI/MDIX, PoE)_x000a_Точка доступа_x000a_Стандарты:  IEEE 802.11a/b/g/n/r/k/v/ac_x000a_Беспроводные режимы:  Точка доступа_x000a_Пропускная способность:  _x000a_11a: до 54 Мбит/с_x000a_11n: до 300 Мбит/с (2.4 ГГц, MIMO2×2, HT20/40)_x000a_11n: до 300 Мбит/с (5 ГГц, MIMO2×2, HT20/40)_x000a_11ac: до 867 Мбит/с (5 ГГц, MIMO3×3, NSS1/2/3, VHT20/40/80)_x000a_11g: до 54 Мбит/с_x000a_11b: до 11 Мбит/с_x000a_Частоты:  2,4 ГГц / 5 ГГц_x000a_BSSID:  до 8_x000a_Мощность передатчика:  20 дБм / 20 дБм_x000a_Антенна:  2×3 dBi, MIMO 2×2_x000a_Параллельные клиенты:  200+_x000a_Безопасность:  WEP, WPA-PSK, WPA-TKIP, WPA2 AES, 802.11i_x000a_Guest Traffic Isolation_x000a_Дополнительные функции_x000a_VLAN:  802.1Q_x000a_Advanced QoS:  Ограничение трафика пользователя_x000a_WMM:  Voice, video, best effort, and background_x000a_Управление устройством:  Virtual UniFi Controller_x000a_Другое_x000a_Размеры:  160 × 160 × 31.45 мм_x000a_Вес:  185 г_x000a_Рабочая температура:  от -10°C до +70°С_x000a_Потребление (макс.):  6.5 Вт_x000a_Электропитание:  24 В, 0.5 А (802.3af/A PoE или 24V Passive PoE),_x000a_Gigabit POE-адаптер в комплекте"/>
    <s v="Моддий товар"/>
    <x v="78"/>
    <s v="UZS"/>
    <x v="16"/>
    <x v="41"/>
    <s v="-"/>
    <x v="79"/>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138"/>
    <x v="93"/>
    <x v="1"/>
    <x v="20"/>
    <s v="Жамиятда , конфиденциал маълумотлар чикиб кетишини олдинини олиш максадида,Forcepoint DLP тизими лицензияси муддатини узайтириш"/>
    <s v="Номоддий товар"/>
    <x v="79"/>
    <s v="USD"/>
    <x v="8"/>
    <x v="79"/>
    <n v="11500"/>
    <x v="80"/>
    <s v="Жамиятнинг ўз маблағлари ҳисобидан"/>
    <s v="“Давлат харидлари тўғрисида”ги қонун"/>
    <s v="Электрон _x000a_дўкон"/>
    <s v="&quot;ЎзРТХБ&quot; АЖ"/>
    <s v="xarid.uzex.uz"/>
    <x v="4"/>
    <s v="Ахборот хавфсизлиги ва ахборот технологияларини ривожлантириш бошқармаси"/>
    <m/>
  </r>
  <r>
    <n v="139"/>
    <x v="94"/>
    <x v="1"/>
    <x v="24"/>
    <s v="Zoom meeting дастурий таъминот лицензияси"/>
    <s v="Номоддий товар"/>
    <x v="80"/>
    <s v="USD"/>
    <x v="77"/>
    <x v="80"/>
    <n v="11500"/>
    <x v="81"/>
    <s v="Жамиятнинг ўз маблағлари ҳисобидан"/>
    <s v="“Давлат харидлари тўғрисида”ги қонун"/>
    <s v="Электрон _x000a_дўкон"/>
    <s v="&quot;ЎзРТХБ&quot; АЖ"/>
    <s v="xarid.uzex.uz"/>
    <x v="0"/>
    <s v="Ахборот хавфсизлиги ва ахборот технологияларини ривожлантириш бошқармаси"/>
    <m/>
  </r>
  <r>
    <n v="140"/>
    <x v="1"/>
    <x v="0"/>
    <x v="0"/>
    <s v="Баҳолаш хизмати"/>
    <s v="Хизмат"/>
    <x v="27"/>
    <s v="UZS"/>
    <x v="0"/>
    <x v="0"/>
    <s v="-"/>
    <x v="0"/>
    <s v="Жамиятнинг ўз маблағи ҳисобидан"/>
    <s v="“Давлат харидлари тўғрисида”ги қонун"/>
    <s v="Энг яхши таклифларни танлаш"/>
    <s v="&quot;ЎзРТХБ&quot; АЖ"/>
    <s v="etender.uzex.uz"/>
    <x v="2"/>
    <s v="Корпоратив ва мулкий муносабатлар бошқармаси"/>
    <s v="Қонунчилик талаблари"/>
  </r>
  <r>
    <n v="141"/>
    <x v="2"/>
    <x v="0"/>
    <x v="0"/>
    <s v="Баҳолаш ҳисоботини экспертизадан ўтказиш ёки эксперт хулосасини олиш"/>
    <s v="Хизмат "/>
    <x v="44"/>
    <s v="UZS"/>
    <x v="0"/>
    <x v="0"/>
    <s v="-"/>
    <x v="0"/>
    <s v="Жамиятнинг ўз маблағи ҳисобидан"/>
    <s v="“Давлат харидлари тўғрисида”ги қонун"/>
    <s v="Энг яхши таклифларни танлаш"/>
    <s v="&quot;ЎзРТХБ&quot; АЖ"/>
    <s v="etender.uzex.uz"/>
    <x v="2"/>
    <s v="Корпоратив ва мулкий муносабатлар бошқармаси"/>
    <s v="Қонунчилик талаблари"/>
  </r>
  <r>
    <n v="142"/>
    <x v="0"/>
    <x v="0"/>
    <x v="0"/>
    <s v="Брокер хизмати"/>
    <s v="Хизмат"/>
    <x v="0"/>
    <s v="UZS"/>
    <x v="0"/>
    <x v="0"/>
    <s v="-"/>
    <x v="0"/>
    <s v="Жамиятнинг ўз маблағи ҳисобидан"/>
    <s v="“Давлат харидлари тўғрисида”ги қонун"/>
    <s v="Энг яхши таклифларни танлаш"/>
    <s v="&quot;ЎзРТХБ&quot; АЖ"/>
    <s v="etender.uzex.uz"/>
    <x v="2"/>
    <s v="Корпоратив ва мулкий муносабатлар бошқармаси"/>
    <s v="Қонунчилик талаблари"/>
  </r>
  <r>
    <n v="143"/>
    <x v="3"/>
    <x v="0"/>
    <x v="0"/>
    <s v="Биржадан ташқари электрон савдо тизими ва Марказий депозитарий хисобидан акцияларни ўтказиш"/>
    <s v="Хизмат"/>
    <x v="28"/>
    <s v="UZS"/>
    <x v="1"/>
    <x v="1"/>
    <s v="-"/>
    <x v="1"/>
    <s v="Жамиятнинг ўз маблағи ҳисобидан"/>
    <s v="“Давлат харидлари тўғрисида”ги қонун"/>
    <s v="Энг яхши таклифларни танлаш"/>
    <s v="&quot;ЎзРТХБ&quot; АЖ"/>
    <s v="etender.uzex.uz"/>
    <x v="2"/>
    <s v="Корпоратив ва мулкий муносабатлар бошқармаси"/>
    <s v="Қонунчилик талаблари"/>
  </r>
  <r>
    <n v="144"/>
    <x v="95"/>
    <x v="0"/>
    <x v="0"/>
    <s v="Жамиятнинг ахборотлаштириш объектларини ахборот хавсизлиги буйича аудитдан ўтказиш"/>
    <s v="Хизмат"/>
    <x v="57"/>
    <s v="UZS"/>
    <x v="78"/>
    <x v="81"/>
    <s v="-"/>
    <x v="82"/>
    <s v="Жамиятнинг ўз маблағи ҳисобидан"/>
    <s v="“Давлат харидлари тўғрисида”ги қонун"/>
    <s v="Энг яхши таклифларни танлаш"/>
    <s v="&quot;ЎзРТХБ&quot; АЖ"/>
    <s v="etender.uzex.uz"/>
    <x v="0"/>
    <s v="Ахборот хавфсизлиги ва ахборот технологияларини ривожлантириш бошқармаси"/>
    <s v="Ахборот хавфсизлиги ва ахборот технологияларини ривожлантириш бошқармаси"/>
  </r>
  <r>
    <n v="145"/>
    <x v="96"/>
    <x v="0"/>
    <x v="0"/>
    <s v="Кўргазма ташкил этиш учун иншоот майдонини ижарага олиш"/>
    <s v="Хизмат"/>
    <x v="14"/>
    <s v="UZS"/>
    <x v="79"/>
    <x v="82"/>
    <s v="-"/>
    <x v="83"/>
    <s v="Жамиятнинг ўз маблағи ҳисобидан"/>
    <s v="“Давлат харидлари тўғрисида”ги қонун"/>
    <s v="Туғридан-тўғри"/>
    <s v="&quot;ЎзРТХБ&quot; АЖ"/>
    <s v="xarid.uzex.uz"/>
    <x v="0"/>
    <s v="Маҳаллийлаштириш ва кооперация алоқаларини ривожлантириш бошқармаси"/>
    <m/>
  </r>
  <r>
    <n v="146"/>
    <x v="25"/>
    <x v="1"/>
    <x v="10"/>
    <s v="Санаторияларга йўлланмалар"/>
    <s v="Хизмат"/>
    <x v="19"/>
    <s v="UZS"/>
    <x v="80"/>
    <x v="19"/>
    <s v="-"/>
    <x v="19"/>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47"/>
    <x v="81"/>
    <x v="1"/>
    <x v="0"/>
    <s v="Кисловодск шахридаги “Ўзбекистон” оромгохига йўлланма"/>
    <s v="Хизмат"/>
    <x v="68"/>
    <s v="UZS"/>
    <x v="67"/>
    <x v="69"/>
    <s v="-"/>
    <x v="69"/>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48"/>
    <x v="71"/>
    <x v="0"/>
    <x v="0"/>
    <s v="Корпоратив бошқаруви аудит хизматини"/>
    <s v="Хизмат"/>
    <x v="57"/>
    <s v="UZS"/>
    <x v="58"/>
    <x v="60"/>
    <s v="-"/>
    <x v="60"/>
    <s v="Жамиятнинг ўз маблағи ҳисобидан"/>
    <s v="“Давлат харидлари тўғрисида”ги қонун"/>
    <s v="Электрон _x000a_дўкон"/>
    <s v="&quot;ЎзРТХБ&quot; АЖ"/>
    <s v="xarid.uzex.uz"/>
    <x v="2"/>
    <s v="Корпоратив ва мулкий муносабатлар бошқармаси"/>
    <s v="Ўзбекистон Республикаси Вазирлар Маҳкамасининг 2015 йил 28 июлдаги 207-сонли қарор низомининг 38-бандига биноан аудит текширувини ўтказиш"/>
  </r>
  <r>
    <n v="149"/>
    <x v="28"/>
    <x v="0"/>
    <x v="0"/>
    <s v="2023-2024 йил учун 1С дастури буйича техник қуллаш хизмати"/>
    <s v="Хизмат"/>
    <x v="3"/>
    <s v="UZS"/>
    <x v="28"/>
    <x v="27"/>
    <s v="-"/>
    <x v="27"/>
    <s v="Жамиятнинг ўз маблағи ҳисобидан"/>
    <s v="“Давлат харидлари тўғрисида”ги қонун"/>
    <s v="Электрон _x000a_дўкон"/>
    <s v="&quot;ЎзРТХБ&quot; АЖ"/>
    <s v="xarid.uzex.uz"/>
    <x v="0"/>
    <s v="Бухгалтерия ҳисоби ва методология бошқармаси"/>
    <s v="1С бухгалтерия хисобини такомиллаштириш"/>
  </r>
  <r>
    <n v="150"/>
    <x v="57"/>
    <x v="0"/>
    <x v="0"/>
    <s v="Корпоратив бошқарув хизматини баҳолаш хизмати (2023 йил 3-чорак фаолиятини баҳолаш)"/>
    <s v="Хизмат"/>
    <x v="27"/>
    <s v="UZS"/>
    <x v="47"/>
    <x v="47"/>
    <s v="-"/>
    <x v="47"/>
    <s v="Жамиятнинг ўз маблағи ҳисобидан"/>
    <s v="“Давлат харидлари тўғрисида”ги қонун"/>
    <s v="Электрон _x000a_дўкон"/>
    <s v="&quot;ЎзРТХБ&quot; АЖ"/>
    <s v="xarid.uzex.uz"/>
    <x v="2"/>
    <s v="Корпоратив ва мулкий муносабатлар бошқармаси"/>
    <s v="Корпоратив бошқарув кодекси"/>
  </r>
  <r>
    <n v="151"/>
    <x v="37"/>
    <x v="1"/>
    <x v="23"/>
    <s v="&quot;Кизил Сув&quot; спорт-соғломлаштириш мажмуасига йўлланма"/>
    <s v="Хизмат"/>
    <x v="19"/>
    <s v="UZS"/>
    <x v="81"/>
    <x v="83"/>
    <s v="-"/>
    <x v="62"/>
    <s v="Жамиятнинг ўз маблағи ҳисобидан"/>
    <s v="“Давлат харидлари тўғрисида”ги қонун, 27.09.2018 санадаги ПҚ-3953-сонли қарор иловасининг 20-банди"/>
    <s v="Тўғридан-тўғри"/>
    <s v="&quot;ЎзРТХБ&quot; АЖ"/>
    <s v="exarid.uzex.uz"/>
    <x v="0"/>
    <s v="Касаба уюшма қўмитаси"/>
    <m/>
  </r>
  <r>
    <n v="152"/>
    <x v="97"/>
    <x v="0"/>
    <x v="0"/>
    <s v="Амир Темур, 13 манзилда жойлашган бинони тозалаш"/>
    <s v="Хизмат"/>
    <x v="81"/>
    <s v="UZS"/>
    <x v="4"/>
    <x v="4"/>
    <s v="-"/>
    <x v="4"/>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Жамият ҳужжатлар айланмаси тизимини самарали ташкил этиш"/>
  </r>
  <r>
    <n v="153"/>
    <x v="98"/>
    <x v="0"/>
    <x v="0"/>
    <s v="Бинонинг видео кузатуви ва ёнғин хавфсизлиги хизмати"/>
    <s v="Хизмат"/>
    <x v="82"/>
    <s v="UZS"/>
    <x v="82"/>
    <x v="8"/>
    <s v="-"/>
    <x v="8"/>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Хавфсизлик қоидаларига асосан"/>
  </r>
  <r>
    <n v="154"/>
    <x v="99"/>
    <x v="0"/>
    <x v="0"/>
    <s v="&quot;Ўзавтосаноат&quot; АЖнинг хизмат автомобилларига доимий равишда таъмирлаш бўйича хизмат кўрсатиш"/>
    <s v="Хизмат"/>
    <x v="83"/>
    <s v="UZS"/>
    <x v="82"/>
    <x v="8"/>
    <s v="-"/>
    <x v="8"/>
    <s v="Жамиятнинг ўз маблағи ҳисобидан"/>
    <s v="“Давлат харидлари тўғрисида”ги қонун, 27.09.2018 санадаги ПҚ-3953-сонли қарор иловасининг 9 ва 25-банди"/>
    <s v="Тўғридан-тўғри"/>
    <s v="&quot;ЎзРТХБ&quot; АЖ"/>
    <s v="xarid.uzex.uz"/>
    <x v="0"/>
    <s v="Маъмурият ва ҳужжатлар ижроси назорати бошқармаси"/>
    <s v="Иш фаолиятини самарали ташкиллаштириш ва қулайлик яратиш "/>
  </r>
  <r>
    <n v="155"/>
    <x v="100"/>
    <x v="1"/>
    <x v="6"/>
    <s v="Ходимларнинг фарзандлари учун ваучер (совға)"/>
    <s v=" Номоддий товар "/>
    <x v="84"/>
    <s v="UZS"/>
    <x v="83"/>
    <x v="8"/>
    <s v="-"/>
    <x v="8"/>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Жамият жамоавий келишувига асосан"/>
  </r>
  <r>
    <n v="156"/>
    <x v="101"/>
    <x v="1"/>
    <x v="25"/>
    <s v="Ходимларга янги йил байрамига ваучер"/>
    <s v=" Номоддий товар "/>
    <x v="84"/>
    <s v="UZS"/>
    <x v="31"/>
    <x v="84"/>
    <s v="-"/>
    <x v="84"/>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m/>
  </r>
  <r>
    <n v="157"/>
    <x v="102"/>
    <x v="0"/>
    <x v="0"/>
    <s v="Янги йил банкетини ўтказиш учун хизмат кўрсатиш"/>
    <s v="Хизмат "/>
    <x v="85"/>
    <s v="UZS"/>
    <x v="84"/>
    <x v="84"/>
    <s v="-"/>
    <x v="84"/>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Жамият жамоавий келишувига асосан"/>
  </r>
  <r>
    <n v="158"/>
    <x v="53"/>
    <x v="7"/>
    <x v="18"/>
    <s v="Амир Темур, 13 манзилда жойлашган бинонинг Ковролин гиламларни кимёвий тозалаш учун хизмат "/>
    <s v="Хизмат "/>
    <x v="38"/>
    <s v="UZS"/>
    <x v="46"/>
    <x v="45"/>
    <s v="-"/>
    <x v="45"/>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m/>
  </r>
  <r>
    <n v="159"/>
    <x v="14"/>
    <x v="3"/>
    <x v="0"/>
    <s v="Ручка, қалам, рангли маркерлар, органайзер, папкалар, қайдлар учун қоғоз, степлер ва скоба, қайд учун журнал ва бошқа турдаги канцелария товарлари"/>
    <s v=" Моддий товар "/>
    <x v="12"/>
    <s v="UZS"/>
    <x v="55"/>
    <x v="57"/>
    <s v="-"/>
    <x v="57"/>
    <s v="Жамиятнинг ўз маблағи ҳисобидан"/>
    <s v="“Давлат харидлари тўғрисида”ги қонун"/>
    <s v="Электрон аукцион"/>
    <s v="&quot;ЎзРТХБ&quot; АЖ"/>
    <s v="exarid.uzex.uz"/>
    <x v="0"/>
    <s v="Маъмурият ва ҳужжатлар ижроси назорати бошқармаси"/>
    <s v="Иш фаолиятини самарали ташкиллаштириш ва қулайлик яратиш "/>
  </r>
  <r>
    <n v="160"/>
    <x v="18"/>
    <x v="0"/>
    <x v="5"/>
    <s v="Анжуманлар ўтказиш учун бино залини ижарага олиш"/>
    <s v="Хизмат "/>
    <x v="54"/>
    <s v="UZS"/>
    <x v="13"/>
    <x v="12"/>
    <s v="-"/>
    <x v="12"/>
    <s v="Жамиятнинг ўз маблағи ҳисобидан"/>
    <s v="“Давлат харидлари тўғрисида”ги қонун, 27.09.2018 санадаги ПҚ-3953-сонли қарор иловасининг 10-банди"/>
    <s v="Тўғридан-тўғри"/>
    <s v="&quot;ЎзРТХБ&quot; АЖ"/>
    <s v="exarid.uzex.uz"/>
    <x v="0"/>
    <s v="Маъмурият ва ҳужжатлар ижроси назорати бошқармаси"/>
    <s v="Ташрифлар ва маросимлар учун"/>
  </r>
  <r>
    <n v="161"/>
    <x v="103"/>
    <x v="0"/>
    <x v="0"/>
    <s v="Янги йил байрамига бинони безаш хизмати (безак анжомларини ўз ичига олган ҳолда)"/>
    <s v="Хизмат "/>
    <x v="86"/>
    <s v="UZS"/>
    <x v="85"/>
    <x v="12"/>
    <s v="-"/>
    <x v="12"/>
    <s v="Жамиятнинг ўз маблағи ҳисобидан"/>
    <s v="“Давлат харидлари тўғрисида”ги қонун"/>
    <s v="Энг яхши таклифларни танлаш"/>
    <s v="&quot;ЎзРТХБ&quot; АЖ"/>
    <s v="etender.uzex.uz"/>
    <x v="0"/>
    <s v="Маъмурият ва ҳужжатлар ижроси назорати бошқармаси"/>
    <s v="Иш фаолиятини самарали ташкиллаштириш ва қулайлик яратиш "/>
  </r>
  <r>
    <n v="162"/>
    <x v="29"/>
    <x v="0"/>
    <x v="9"/>
    <s v="Кофе машина, шредер, кулер, кондиционер ва хоказоларни таъмирлаш ва профилактика қилиш"/>
    <s v="Хизмат"/>
    <x v="22"/>
    <s v="UZS"/>
    <x v="60"/>
    <x v="12"/>
    <s v="-"/>
    <x v="12"/>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m/>
  </r>
  <r>
    <n v="163"/>
    <x v="104"/>
    <x v="1"/>
    <x v="7"/>
    <s v="Хона гуллари (тувакда)"/>
    <s v=" Моддий товар "/>
    <x v="4"/>
    <s v="UZS"/>
    <x v="10"/>
    <x v="85"/>
    <s v="-"/>
    <x v="85"/>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Иш фаолиятини самарали ташкиллаштириш ва қулайлик яратиш "/>
  </r>
  <r>
    <n v="164"/>
    <x v="105"/>
    <x v="1"/>
    <x v="5"/>
    <s v="Телевизор"/>
    <s v="Моддий товар"/>
    <x v="4"/>
    <s v="UZS"/>
    <x v="56"/>
    <x v="86"/>
    <s v="-"/>
    <x v="86"/>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Иш фаолиятини самарали ташкиллаштириш ва қулайлик яратиш "/>
  </r>
  <r>
    <n v="165"/>
    <x v="106"/>
    <x v="9"/>
    <x v="26"/>
    <s v="0,5 литрлик газланмаган ичимлик суви "/>
    <s v=" Моддий товар"/>
    <x v="23"/>
    <s v="UZS"/>
    <x v="86"/>
    <x v="87"/>
    <s v="-"/>
    <x v="87"/>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Ташрифлар ва маросимлар учун"/>
  </r>
  <r>
    <n v="166"/>
    <x v="107"/>
    <x v="1"/>
    <x v="20"/>
    <s v="Вазирлик ва идораларга табрик йўллаш учун табрикнома"/>
    <s v=" Моддий товар"/>
    <x v="87"/>
    <s v="UZS"/>
    <x v="87"/>
    <x v="88"/>
    <s v="-"/>
    <x v="88"/>
    <s v="Жамиятнинг ўз маблағи ҳисобидан"/>
    <s v="“Давлат харидлари тўғрисида”ги қонун"/>
    <s v="Электрон _x000a_дўкон"/>
    <s v="&quot;ЎзРТХБ&quot; АЖ"/>
    <s v="xarid.uzex.uz"/>
    <x v="0"/>
    <s v="Маъмурият ва ҳужжатлар ижроси назорати бошқармаси"/>
    <s v="Ташрифлар ва маросимлар учун"/>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4A53D3-57A8-4F01-B324-6AE0CA145516}" name="2023" cacheId="0" applyNumberFormats="0" applyBorderFormats="0" applyFontFormats="0" applyPatternFormats="0" applyAlignmentFormats="0" applyWidthHeightFormats="1" dataCaption="Значения" grandTotalCaption="Жами:" updatedVersion="8" minRefreshableVersion="3" useAutoFormatting="1" itemPrintTitles="1" createdVersion="8" indent="0" outline="1" outlineData="1" multipleFieldFilters="0" rowHeaderCaption="Номи">
  <location ref="A4:B113" firstHeaderRow="1" firstDataRow="1" firstDataCol="1"/>
  <pivotFields count="20">
    <pivotField showAll="0"/>
    <pivotField axis="axisRow" showAll="0" sortType="descending">
      <items count="109">
        <item x="56"/>
        <item x="37"/>
        <item x="78"/>
        <item x="8"/>
        <item x="69"/>
        <item x="7"/>
        <item x="4"/>
        <item x="27"/>
        <item x="44"/>
        <item x="84"/>
        <item x="106"/>
        <item x="28"/>
        <item x="51"/>
        <item x="93"/>
        <item x="80"/>
        <item x="82"/>
        <item x="83"/>
        <item x="19"/>
        <item x="24"/>
        <item x="40"/>
        <item x="48"/>
        <item x="52"/>
        <item x="92"/>
        <item x="58"/>
        <item x="94"/>
        <item x="36"/>
        <item x="21"/>
        <item x="61"/>
        <item x="75"/>
        <item x="17"/>
        <item x="87"/>
        <item x="74"/>
        <item x="71"/>
        <item x="54"/>
        <item x="46"/>
        <item x="95"/>
        <item x="22"/>
        <item x="1"/>
        <item x="2"/>
        <item x="13"/>
        <item x="89"/>
        <item x="10"/>
        <item x="97"/>
        <item x="98"/>
        <item x="3"/>
        <item x="100"/>
        <item x="0"/>
        <item x="23"/>
        <item x="101"/>
        <item x="85"/>
        <item x="32"/>
        <item x="72"/>
        <item x="76"/>
        <item x="45"/>
        <item x="14"/>
        <item x="81"/>
        <item x="53"/>
        <item x="57"/>
        <item x="20"/>
        <item x="33"/>
        <item x="5"/>
        <item x="30"/>
        <item x="96"/>
        <item x="90"/>
        <item x="67"/>
        <item x="59"/>
        <item x="16"/>
        <item x="62"/>
        <item x="35"/>
        <item x="12"/>
        <item x="86"/>
        <item x="18"/>
        <item x="9"/>
        <item x="41"/>
        <item x="65"/>
        <item x="42"/>
        <item x="77"/>
        <item x="47"/>
        <item x="68"/>
        <item x="11"/>
        <item x="25"/>
        <item x="31"/>
        <item x="64"/>
        <item x="73"/>
        <item x="38"/>
        <item x="79"/>
        <item x="107"/>
        <item x="63"/>
        <item x="49"/>
        <item x="29"/>
        <item x="105"/>
        <item x="6"/>
        <item x="60"/>
        <item x="66"/>
        <item x="99"/>
        <item x="55"/>
        <item x="91"/>
        <item x="104"/>
        <item x="15"/>
        <item x="26"/>
        <item x="43"/>
        <item x="39"/>
        <item x="34"/>
        <item x="50"/>
        <item x="88"/>
        <item x="70"/>
        <item x="103"/>
        <item x="102"/>
        <item t="default"/>
      </items>
      <autoSortScope>
        <pivotArea dataOnly="0" outline="0" fieldPosition="0">
          <references count="1">
            <reference field="4294967294" count="1" selected="0">
              <x v="0"/>
            </reference>
          </references>
        </pivotArea>
      </autoSortScope>
    </pivotField>
    <pivotField showAll="0">
      <items count="11">
        <item x="9"/>
        <item x="5"/>
        <item x="1"/>
        <item x="7"/>
        <item x="8"/>
        <item x="6"/>
        <item x="2"/>
        <item x="4"/>
        <item x="3"/>
        <item x="0"/>
        <item t="default"/>
      </items>
    </pivotField>
    <pivotField showAll="0">
      <items count="28">
        <item x="0"/>
        <item x="5"/>
        <item x="11"/>
        <item x="4"/>
        <item x="17"/>
        <item x="7"/>
        <item x="19"/>
        <item x="14"/>
        <item x="10"/>
        <item x="24"/>
        <item x="16"/>
        <item x="3"/>
        <item x="13"/>
        <item x="9"/>
        <item x="22"/>
        <item x="1"/>
        <item x="23"/>
        <item x="8"/>
        <item x="20"/>
        <item x="21"/>
        <item x="25"/>
        <item x="26"/>
        <item x="15"/>
        <item x="6"/>
        <item x="12"/>
        <item x="18"/>
        <item x="2"/>
        <item t="default"/>
      </items>
    </pivotField>
    <pivotField showAll="0"/>
    <pivotField showAll="0"/>
    <pivotField showAll="0">
      <items count="89">
        <item x="25"/>
        <item x="41"/>
        <item x="34"/>
        <item x="80"/>
        <item x="15"/>
        <item x="83"/>
        <item x="47"/>
        <item x="4"/>
        <item x="74"/>
        <item x="57"/>
        <item x="62"/>
        <item x="27"/>
        <item x="86"/>
        <item x="8"/>
        <item x="2"/>
        <item x="35"/>
        <item x="0"/>
        <item x="46"/>
        <item x="84"/>
        <item x="29"/>
        <item x="70"/>
        <item x="58"/>
        <item x="11"/>
        <item x="32"/>
        <item x="73"/>
        <item x="14"/>
        <item x="54"/>
        <item x="30"/>
        <item x="85"/>
        <item x="55"/>
        <item x="12"/>
        <item x="38"/>
        <item x="28"/>
        <item x="45"/>
        <item x="72"/>
        <item x="1"/>
        <item x="67"/>
        <item x="77"/>
        <item x="69"/>
        <item x="6"/>
        <item x="48"/>
        <item x="66"/>
        <item x="43"/>
        <item x="56"/>
        <item x="13"/>
        <item x="10"/>
        <item x="36"/>
        <item x="79"/>
        <item x="7"/>
        <item x="18"/>
        <item x="37"/>
        <item x="23"/>
        <item x="68"/>
        <item x="64"/>
        <item x="51"/>
        <item x="24"/>
        <item x="87"/>
        <item x="63"/>
        <item x="33"/>
        <item x="9"/>
        <item x="17"/>
        <item x="19"/>
        <item x="50"/>
        <item x="59"/>
        <item x="65"/>
        <item x="78"/>
        <item x="49"/>
        <item x="21"/>
        <item x="22"/>
        <item x="42"/>
        <item x="3"/>
        <item x="16"/>
        <item x="31"/>
        <item x="5"/>
        <item x="81"/>
        <item x="40"/>
        <item x="60"/>
        <item x="52"/>
        <item x="26"/>
        <item x="53"/>
        <item x="76"/>
        <item x="82"/>
        <item x="44"/>
        <item x="61"/>
        <item x="20"/>
        <item x="39"/>
        <item x="71"/>
        <item x="75"/>
        <item t="default"/>
      </items>
    </pivotField>
    <pivotField showAll="0"/>
    <pivotField showAll="0">
      <items count="89">
        <item x="77"/>
        <item x="39"/>
        <item x="35"/>
        <item x="62"/>
        <item x="45"/>
        <item x="68"/>
        <item x="46"/>
        <item x="27"/>
        <item x="8"/>
        <item x="87"/>
        <item x="86"/>
        <item x="61"/>
        <item x="81"/>
        <item x="36"/>
        <item x="15"/>
        <item x="44"/>
        <item x="29"/>
        <item x="34"/>
        <item x="23"/>
        <item x="18"/>
        <item x="22"/>
        <item x="42"/>
        <item x="30"/>
        <item x="33"/>
        <item x="66"/>
        <item x="73"/>
        <item x="83"/>
        <item x="48"/>
        <item x="25"/>
        <item x="43"/>
        <item x="12"/>
        <item x="31"/>
        <item x="53"/>
        <item x="26"/>
        <item x="80"/>
        <item x="51"/>
        <item x="17"/>
        <item x="63"/>
        <item x="32"/>
        <item x="71"/>
        <item x="10"/>
        <item x="16"/>
        <item x="47"/>
        <item x="64"/>
        <item x="72"/>
        <item x="19"/>
        <item x="28"/>
        <item x="56"/>
        <item x="5"/>
        <item x="59"/>
        <item x="24"/>
        <item x="41"/>
        <item x="58"/>
        <item x="21"/>
        <item x="20"/>
        <item x="67"/>
        <item x="11"/>
        <item x="13"/>
        <item x="65"/>
        <item x="75"/>
        <item x="40"/>
        <item x="74"/>
        <item x="57"/>
        <item x="14"/>
        <item x="54"/>
        <item x="85"/>
        <item x="55"/>
        <item x="38"/>
        <item x="79"/>
        <item x="37"/>
        <item x="9"/>
        <item x="78"/>
        <item x="84"/>
        <item x="69"/>
        <item x="52"/>
        <item x="82"/>
        <item x="7"/>
        <item x="50"/>
        <item x="6"/>
        <item x="76"/>
        <item x="4"/>
        <item x="3"/>
        <item x="2"/>
        <item x="49"/>
        <item x="70"/>
        <item x="1"/>
        <item x="0"/>
        <item x="60"/>
        <item t="default"/>
      </items>
    </pivotField>
    <pivotField showAll="0">
      <items count="90">
        <item x="35"/>
        <item x="38"/>
        <item x="80"/>
        <item x="44"/>
        <item x="70"/>
        <item x="79"/>
        <item x="63"/>
        <item x="36"/>
        <item x="43"/>
        <item x="34"/>
        <item x="64"/>
        <item x="62"/>
        <item x="33"/>
        <item x="49"/>
        <item x="32"/>
        <item x="48"/>
        <item x="42"/>
        <item x="88"/>
        <item x="17"/>
        <item x="31"/>
        <item x="83"/>
        <item x="30"/>
        <item x="29"/>
        <item x="28"/>
        <item x="41"/>
        <item x="47"/>
        <item x="87"/>
        <item x="27"/>
        <item x="26"/>
        <item x="25"/>
        <item x="72"/>
        <item x="24"/>
        <item x="61"/>
        <item x="23"/>
        <item x="40"/>
        <item x="60"/>
        <item x="22"/>
        <item x="21"/>
        <item x="69"/>
        <item x="86"/>
        <item x="20"/>
        <item x="68"/>
        <item x="59"/>
        <item x="85"/>
        <item x="15"/>
        <item x="19"/>
        <item x="58"/>
        <item x="18"/>
        <item x="67"/>
        <item x="16"/>
        <item x="77"/>
        <item x="39"/>
        <item x="76"/>
        <item x="75"/>
        <item x="66"/>
        <item x="14"/>
        <item x="13"/>
        <item x="12"/>
        <item x="11"/>
        <item x="65"/>
        <item x="74"/>
        <item x="46"/>
        <item x="57"/>
        <item x="10"/>
        <item x="45"/>
        <item x="56"/>
        <item x="82"/>
        <item x="55"/>
        <item x="37"/>
        <item x="54"/>
        <item x="9"/>
        <item x="81"/>
        <item x="84"/>
        <item x="71"/>
        <item x="53"/>
        <item x="8"/>
        <item x="7"/>
        <item x="52"/>
        <item x="6"/>
        <item x="5"/>
        <item x="78"/>
        <item x="4"/>
        <item x="51"/>
        <item x="3"/>
        <item x="2"/>
        <item x="50"/>
        <item x="73"/>
        <item x="1"/>
        <item x="0"/>
        <item t="default"/>
      </items>
    </pivotField>
    <pivotField showAll="0"/>
    <pivotField dataField="1" showAll="0">
      <items count="90">
        <item x="35"/>
        <item x="34"/>
        <item x="63"/>
        <item x="33"/>
        <item x="49"/>
        <item x="32"/>
        <item x="48"/>
        <item x="42"/>
        <item x="88"/>
        <item x="17"/>
        <item x="31"/>
        <item x="62"/>
        <item x="30"/>
        <item x="29"/>
        <item x="28"/>
        <item x="41"/>
        <item x="47"/>
        <item x="87"/>
        <item x="27"/>
        <item x="26"/>
        <item x="25"/>
        <item x="72"/>
        <item x="24"/>
        <item x="61"/>
        <item x="23"/>
        <item x="40"/>
        <item x="60"/>
        <item x="22"/>
        <item x="21"/>
        <item x="69"/>
        <item x="86"/>
        <item x="68"/>
        <item x="20"/>
        <item x="67"/>
        <item x="59"/>
        <item x="79"/>
        <item x="85"/>
        <item x="15"/>
        <item x="19"/>
        <item x="58"/>
        <item x="18"/>
        <item x="66"/>
        <item x="16"/>
        <item x="77"/>
        <item x="39"/>
        <item x="76"/>
        <item x="75"/>
        <item x="65"/>
        <item x="38"/>
        <item x="14"/>
        <item x="13"/>
        <item x="12"/>
        <item x="81"/>
        <item x="11"/>
        <item x="64"/>
        <item x="74"/>
        <item x="46"/>
        <item x="57"/>
        <item x="10"/>
        <item x="45"/>
        <item x="56"/>
        <item x="83"/>
        <item x="44"/>
        <item x="55"/>
        <item x="37"/>
        <item x="54"/>
        <item x="70"/>
        <item x="9"/>
        <item x="82"/>
        <item x="84"/>
        <item x="71"/>
        <item x="53"/>
        <item x="8"/>
        <item x="80"/>
        <item x="7"/>
        <item x="52"/>
        <item x="6"/>
        <item x="5"/>
        <item x="78"/>
        <item x="4"/>
        <item x="36"/>
        <item x="51"/>
        <item x="3"/>
        <item x="2"/>
        <item x="43"/>
        <item x="50"/>
        <item x="73"/>
        <item x="1"/>
        <item x="0"/>
        <item t="default"/>
      </items>
    </pivotField>
    <pivotField showAll="0"/>
    <pivotField showAll="0"/>
    <pivotField showAll="0"/>
    <pivotField showAll="0"/>
    <pivotField showAll="0"/>
    <pivotField showAll="0" sortType="descending">
      <items count="8">
        <item x="2"/>
        <item x="0"/>
        <item x="1"/>
        <item x="5"/>
        <item x="3"/>
        <item x="6"/>
        <item x="4"/>
        <item t="default"/>
      </items>
      <autoSortScope>
        <pivotArea dataOnly="0" outline="0" fieldPosition="0">
          <references count="1">
            <reference field="4294967294" count="1" selected="0">
              <x v="0"/>
            </reference>
          </references>
        </pivotArea>
      </autoSortScope>
    </pivotField>
    <pivotField showAll="0"/>
    <pivotField showAll="0"/>
  </pivotFields>
  <rowFields count="1">
    <field x="1"/>
  </rowFields>
  <rowItems count="109">
    <i>
      <x v="70"/>
    </i>
    <i>
      <x v="6"/>
    </i>
    <i>
      <x v="92"/>
    </i>
    <i>
      <x v="12"/>
    </i>
    <i>
      <x v="27"/>
    </i>
    <i>
      <x v="8"/>
    </i>
    <i>
      <x v="42"/>
    </i>
    <i>
      <x v="63"/>
    </i>
    <i>
      <x v="91"/>
    </i>
    <i>
      <x v="60"/>
    </i>
    <i>
      <x v="54"/>
    </i>
    <i>
      <x v="67"/>
    </i>
    <i>
      <x v="72"/>
    </i>
    <i>
      <x v="3"/>
    </i>
    <i>
      <x v="87"/>
    </i>
    <i>
      <x v="69"/>
    </i>
    <i>
      <x v="5"/>
    </i>
    <i>
      <x v="79"/>
    </i>
    <i>
      <x v="41"/>
    </i>
    <i>
      <x v="2"/>
    </i>
    <i>
      <x v="13"/>
    </i>
    <i>
      <x v="74"/>
    </i>
    <i>
      <x v="71"/>
    </i>
    <i>
      <x v="39"/>
    </i>
    <i>
      <x v="94"/>
    </i>
    <i>
      <x v="43"/>
    </i>
    <i>
      <x v="45"/>
    </i>
    <i>
      <x v="82"/>
    </i>
    <i>
      <x v="9"/>
    </i>
    <i>
      <x v="56"/>
    </i>
    <i>
      <x v="107"/>
    </i>
    <i>
      <x v="48"/>
    </i>
    <i>
      <x v="80"/>
    </i>
    <i>
      <x v="35"/>
    </i>
    <i>
      <x v="16"/>
    </i>
    <i>
      <x v="53"/>
    </i>
    <i>
      <x v="21"/>
    </i>
    <i>
      <x v="62"/>
    </i>
    <i>
      <x v="89"/>
    </i>
    <i>
      <x v="93"/>
    </i>
    <i>
      <x v="11"/>
    </i>
    <i>
      <x v="34"/>
    </i>
    <i>
      <x v="98"/>
    </i>
    <i>
      <x v="66"/>
    </i>
    <i>
      <x v="64"/>
    </i>
    <i>
      <x v="33"/>
    </i>
    <i>
      <x v="1"/>
    </i>
    <i>
      <x v="29"/>
    </i>
    <i>
      <x v="24"/>
    </i>
    <i>
      <x v="55"/>
    </i>
    <i>
      <x v="36"/>
    </i>
    <i>
      <x v="96"/>
    </i>
    <i>
      <x v="106"/>
    </i>
    <i>
      <x v="26"/>
    </i>
    <i>
      <x v="32"/>
    </i>
    <i>
      <x v="17"/>
    </i>
    <i>
      <x v="58"/>
    </i>
    <i>
      <x v="4"/>
    </i>
    <i>
      <x v="81"/>
    </i>
    <i>
      <x v="78"/>
    </i>
    <i>
      <x v="77"/>
    </i>
    <i>
      <x v="30"/>
    </i>
    <i>
      <x v="85"/>
    </i>
    <i>
      <x v="18"/>
    </i>
    <i>
      <x v="104"/>
    </i>
    <i>
      <x v="57"/>
    </i>
    <i>
      <x v="105"/>
    </i>
    <i>
      <x v="97"/>
    </i>
    <i>
      <x v="22"/>
    </i>
    <i>
      <x v="95"/>
    </i>
    <i>
      <x v="40"/>
    </i>
    <i>
      <x v="99"/>
    </i>
    <i>
      <x v="14"/>
    </i>
    <i>
      <x v="50"/>
    </i>
    <i>
      <x v="90"/>
    </i>
    <i>
      <x v="7"/>
    </i>
    <i>
      <x v="61"/>
    </i>
    <i>
      <x v="20"/>
    </i>
    <i>
      <x/>
    </i>
    <i>
      <x v="25"/>
    </i>
    <i>
      <x v="49"/>
    </i>
    <i>
      <x v="59"/>
    </i>
    <i>
      <x v="102"/>
    </i>
    <i>
      <x v="51"/>
    </i>
    <i>
      <x v="68"/>
    </i>
    <i>
      <x v="10"/>
    </i>
    <i>
      <x v="83"/>
    </i>
    <i>
      <x v="15"/>
    </i>
    <i>
      <x v="88"/>
    </i>
    <i>
      <x v="28"/>
    </i>
    <i>
      <x v="84"/>
    </i>
    <i>
      <x v="31"/>
    </i>
    <i>
      <x v="101"/>
    </i>
    <i>
      <x v="52"/>
    </i>
    <i>
      <x v="19"/>
    </i>
    <i>
      <x v="47"/>
    </i>
    <i>
      <x v="86"/>
    </i>
    <i>
      <x v="65"/>
    </i>
    <i>
      <x v="103"/>
    </i>
    <i>
      <x v="23"/>
    </i>
    <i>
      <x v="73"/>
    </i>
    <i>
      <x v="76"/>
    </i>
    <i>
      <x v="75"/>
    </i>
    <i>
      <x v="100"/>
    </i>
    <i>
      <x v="44"/>
    </i>
    <i>
      <x v="37"/>
    </i>
    <i>
      <x v="46"/>
    </i>
    <i>
      <x v="38"/>
    </i>
    <i t="grand">
      <x/>
    </i>
  </rowItems>
  <colItems count="1">
    <i/>
  </colItems>
  <dataFields count="1">
    <dataField name="Сумма " fld="11" baseField="17" baseItem="1"/>
  </dataFields>
  <formats count="2">
    <format dxfId="1">
      <pivotArea collapsedLevelsAreSubtotals="1" fieldPosition="0">
        <references count="1">
          <reference field="1" count="4">
            <x v="37"/>
            <x v="38"/>
            <x v="44"/>
            <x v="46"/>
          </reference>
        </references>
      </pivotArea>
    </format>
    <format dxfId="0">
      <pivotArea dataOnly="0" labelOnly="1" fieldPosition="0">
        <references count="1">
          <reference field="1" count="4">
            <x v="37"/>
            <x v="38"/>
            <x v="44"/>
            <x v="4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B809-D17E-44F3-9BE2-B19D54D7725C}">
  <sheetPr>
    <tabColor rgb="FF92D050"/>
    <pageSetUpPr fitToPage="1"/>
  </sheetPr>
  <dimension ref="A2:S221"/>
  <sheetViews>
    <sheetView tabSelected="1" view="pageBreakPreview" zoomScale="55" zoomScaleNormal="25" zoomScaleSheetLayoutView="55" workbookViewId="0">
      <pane ySplit="4" topLeftCell="A114" activePane="bottomLeft" state="frozen"/>
      <selection pane="bottomLeft" sqref="A1:S155"/>
    </sheetView>
  </sheetViews>
  <sheetFormatPr defaultColWidth="8.85546875" defaultRowHeight="15" x14ac:dyDescent="0.25"/>
  <cols>
    <col min="1" max="1" width="4.42578125" style="16" bestFit="1" customWidth="1"/>
    <col min="2" max="2" width="35.85546875" style="16" customWidth="1"/>
    <col min="3" max="4" width="9.85546875" style="16" customWidth="1"/>
    <col min="5" max="5" width="55.85546875" style="37" customWidth="1"/>
    <col min="6" max="6" width="18.85546875" style="17" customWidth="1"/>
    <col min="7" max="7" width="10.85546875" style="13" customWidth="1"/>
    <col min="8" max="8" width="13.85546875" style="13" customWidth="1"/>
    <col min="9" max="9" width="14.85546875" style="13" customWidth="1"/>
    <col min="10" max="10" width="10.85546875" style="16" customWidth="1"/>
    <col min="11" max="11" width="15.85546875" style="13" customWidth="1"/>
    <col min="12" max="12" width="17.85546875" style="13" customWidth="1"/>
    <col min="13" max="13" width="41.85546875" style="17" customWidth="1"/>
    <col min="14" max="14" width="15.85546875" style="18" customWidth="1"/>
    <col min="15" max="15" width="15.85546875" style="13" customWidth="1"/>
    <col min="16" max="16" width="28.85546875" style="13" customWidth="1"/>
    <col min="17" max="17" width="18.85546875" style="13" bestFit="1" customWidth="1"/>
    <col min="18" max="18" width="40.85546875" style="13" customWidth="1"/>
    <col min="19" max="19" width="29.85546875" style="13" customWidth="1"/>
    <col min="20" max="16384" width="8.85546875" style="13"/>
  </cols>
  <sheetData>
    <row r="2" spans="1:19" ht="30" x14ac:dyDescent="0.25">
      <c r="A2" s="80" t="s">
        <v>515</v>
      </c>
      <c r="B2" s="79"/>
      <c r="C2" s="79"/>
      <c r="D2" s="79"/>
      <c r="E2" s="79"/>
      <c r="F2" s="79"/>
      <c r="G2" s="79"/>
      <c r="H2" s="79"/>
      <c r="I2" s="79"/>
      <c r="J2" s="79"/>
      <c r="K2" s="79"/>
      <c r="L2" s="79"/>
      <c r="M2" s="79"/>
      <c r="N2" s="79"/>
      <c r="O2" s="79"/>
      <c r="P2" s="79"/>
      <c r="Q2" s="79"/>
      <c r="R2" s="79"/>
      <c r="S2" s="81"/>
    </row>
    <row r="4" spans="1:19" ht="72" x14ac:dyDescent="0.25">
      <c r="A4" s="19" t="s">
        <v>0</v>
      </c>
      <c r="B4" s="11" t="s">
        <v>1</v>
      </c>
      <c r="C4" s="11" t="s">
        <v>15</v>
      </c>
      <c r="D4" s="19" t="s">
        <v>2</v>
      </c>
      <c r="E4" s="11" t="s">
        <v>3</v>
      </c>
      <c r="F4" s="11" t="s">
        <v>4</v>
      </c>
      <c r="G4" s="11" t="s">
        <v>204</v>
      </c>
      <c r="H4" s="11" t="s">
        <v>205</v>
      </c>
      <c r="I4" s="11" t="s">
        <v>206</v>
      </c>
      <c r="J4" s="11" t="s">
        <v>5</v>
      </c>
      <c r="K4" s="11" t="s">
        <v>207</v>
      </c>
      <c r="L4" s="11" t="s">
        <v>6</v>
      </c>
      <c r="M4" s="7" t="s">
        <v>208</v>
      </c>
      <c r="N4" s="7" t="s">
        <v>209</v>
      </c>
      <c r="O4" s="11" t="s">
        <v>38</v>
      </c>
      <c r="P4" s="11" t="s">
        <v>210</v>
      </c>
      <c r="Q4" s="11" t="s">
        <v>7</v>
      </c>
      <c r="R4" s="11" t="s">
        <v>16</v>
      </c>
      <c r="S4" s="11" t="s">
        <v>188</v>
      </c>
    </row>
    <row r="5" spans="1:19" ht="25.5" hidden="1" x14ac:dyDescent="0.25">
      <c r="A5" s="82" t="s">
        <v>385</v>
      </c>
      <c r="B5" s="83"/>
      <c r="C5" s="83"/>
      <c r="D5" s="83"/>
      <c r="E5" s="83"/>
      <c r="F5" s="83"/>
      <c r="G5" s="83"/>
      <c r="H5" s="83"/>
      <c r="I5" s="83"/>
      <c r="J5" s="83"/>
      <c r="K5" s="83"/>
      <c r="L5" s="83"/>
      <c r="M5" s="83"/>
      <c r="N5" s="83"/>
      <c r="O5" s="83"/>
      <c r="P5" s="83"/>
      <c r="Q5" s="83"/>
      <c r="R5" s="83"/>
      <c r="S5" s="84"/>
    </row>
    <row r="6" spans="1:19" ht="45" hidden="1" x14ac:dyDescent="0.25">
      <c r="A6" s="8">
        <v>1</v>
      </c>
      <c r="B6" s="2" t="s">
        <v>73</v>
      </c>
      <c r="C6" s="49" t="s">
        <v>17</v>
      </c>
      <c r="D6" s="4">
        <v>1</v>
      </c>
      <c r="E6" s="3" t="s">
        <v>73</v>
      </c>
      <c r="F6" s="2" t="s">
        <v>276</v>
      </c>
      <c r="G6" s="4" t="s">
        <v>8</v>
      </c>
      <c r="H6" s="21" t="s">
        <v>277</v>
      </c>
      <c r="I6" s="21" t="s">
        <v>277</v>
      </c>
      <c r="J6" s="22" t="s">
        <v>9</v>
      </c>
      <c r="K6" s="21" t="s">
        <v>277</v>
      </c>
      <c r="L6" s="21" t="s">
        <v>278</v>
      </c>
      <c r="M6" s="7" t="s">
        <v>14</v>
      </c>
      <c r="N6" s="7" t="s">
        <v>19</v>
      </c>
      <c r="O6" s="23" t="s">
        <v>12</v>
      </c>
      <c r="P6" s="8" t="s">
        <v>20</v>
      </c>
      <c r="Q6" s="2" t="s">
        <v>11</v>
      </c>
      <c r="R6" s="7" t="s">
        <v>29</v>
      </c>
      <c r="S6" s="2" t="s">
        <v>283</v>
      </c>
    </row>
    <row r="7" spans="1:19" ht="45" hidden="1" x14ac:dyDescent="0.25">
      <c r="A7" s="8">
        <v>2</v>
      </c>
      <c r="B7" s="2" t="s">
        <v>74</v>
      </c>
      <c r="C7" s="49" t="s">
        <v>17</v>
      </c>
      <c r="D7" s="4">
        <v>1</v>
      </c>
      <c r="E7" s="3" t="s">
        <v>74</v>
      </c>
      <c r="F7" s="2" t="s">
        <v>279</v>
      </c>
      <c r="G7" s="4" t="s">
        <v>8</v>
      </c>
      <c r="H7" s="21" t="s">
        <v>277</v>
      </c>
      <c r="I7" s="21" t="s">
        <v>277</v>
      </c>
      <c r="J7" s="22" t="s">
        <v>9</v>
      </c>
      <c r="K7" s="21" t="s">
        <v>277</v>
      </c>
      <c r="L7" s="21" t="s">
        <v>278</v>
      </c>
      <c r="M7" s="7" t="s">
        <v>14</v>
      </c>
      <c r="N7" s="7" t="s">
        <v>19</v>
      </c>
      <c r="O7" s="23" t="s">
        <v>12</v>
      </c>
      <c r="P7" s="8" t="s">
        <v>20</v>
      </c>
      <c r="Q7" s="2" t="s">
        <v>11</v>
      </c>
      <c r="R7" s="7" t="s">
        <v>29</v>
      </c>
      <c r="S7" s="2" t="s">
        <v>283</v>
      </c>
    </row>
    <row r="8" spans="1:19" ht="45" hidden="1" x14ac:dyDescent="0.25">
      <c r="A8" s="8">
        <v>3</v>
      </c>
      <c r="B8" s="2" t="s">
        <v>262</v>
      </c>
      <c r="C8" s="49" t="s">
        <v>17</v>
      </c>
      <c r="D8" s="4">
        <v>1</v>
      </c>
      <c r="E8" s="3" t="s">
        <v>262</v>
      </c>
      <c r="F8" s="2" t="s">
        <v>279</v>
      </c>
      <c r="G8" s="4" t="s">
        <v>8</v>
      </c>
      <c r="H8" s="21" t="s">
        <v>277</v>
      </c>
      <c r="I8" s="21" t="s">
        <v>277</v>
      </c>
      <c r="J8" s="22" t="s">
        <v>9</v>
      </c>
      <c r="K8" s="21" t="s">
        <v>277</v>
      </c>
      <c r="L8" s="21" t="s">
        <v>278</v>
      </c>
      <c r="M8" s="7" t="s">
        <v>14</v>
      </c>
      <c r="N8" s="7" t="s">
        <v>19</v>
      </c>
      <c r="O8" s="23" t="s">
        <v>12</v>
      </c>
      <c r="P8" s="8" t="s">
        <v>20</v>
      </c>
      <c r="Q8" s="2" t="s">
        <v>11</v>
      </c>
      <c r="R8" s="7" t="s">
        <v>29</v>
      </c>
      <c r="S8" s="2" t="s">
        <v>283</v>
      </c>
    </row>
    <row r="9" spans="1:19" ht="45" hidden="1" x14ac:dyDescent="0.25">
      <c r="A9" s="8">
        <v>4</v>
      </c>
      <c r="B9" s="2" t="s">
        <v>263</v>
      </c>
      <c r="C9" s="49" t="s">
        <v>17</v>
      </c>
      <c r="D9" s="4">
        <v>1</v>
      </c>
      <c r="E9" s="3" t="s">
        <v>264</v>
      </c>
      <c r="F9" s="2" t="s">
        <v>280</v>
      </c>
      <c r="G9" s="4" t="s">
        <v>8</v>
      </c>
      <c r="H9" s="21" t="s">
        <v>281</v>
      </c>
      <c r="I9" s="21" t="s">
        <v>281</v>
      </c>
      <c r="J9" s="22" t="s">
        <v>9</v>
      </c>
      <c r="K9" s="21" t="s">
        <v>281</v>
      </c>
      <c r="L9" s="21" t="s">
        <v>278</v>
      </c>
      <c r="M9" s="7" t="s">
        <v>14</v>
      </c>
      <c r="N9" s="7" t="s">
        <v>19</v>
      </c>
      <c r="O9" s="23" t="s">
        <v>12</v>
      </c>
      <c r="P9" s="8" t="s">
        <v>20</v>
      </c>
      <c r="Q9" s="2" t="s">
        <v>11</v>
      </c>
      <c r="R9" s="7" t="s">
        <v>29</v>
      </c>
      <c r="S9" s="2" t="s">
        <v>283</v>
      </c>
    </row>
    <row r="10" spans="1:19" ht="105" hidden="1" x14ac:dyDescent="0.25">
      <c r="A10" s="8">
        <v>5</v>
      </c>
      <c r="B10" s="24" t="s">
        <v>132</v>
      </c>
      <c r="C10" s="50" t="s">
        <v>17</v>
      </c>
      <c r="D10" s="23">
        <v>1</v>
      </c>
      <c r="E10" s="25" t="s">
        <v>133</v>
      </c>
      <c r="F10" s="24" t="s">
        <v>159</v>
      </c>
      <c r="G10" s="23" t="s">
        <v>8</v>
      </c>
      <c r="H10" s="27">
        <v>950000000</v>
      </c>
      <c r="I10" s="27">
        <v>950000000</v>
      </c>
      <c r="J10" s="23" t="s">
        <v>9</v>
      </c>
      <c r="K10" s="27">
        <v>950000000</v>
      </c>
      <c r="L10" s="24" t="s">
        <v>10</v>
      </c>
      <c r="M10" s="24" t="s">
        <v>332</v>
      </c>
      <c r="N10" s="24" t="s">
        <v>18</v>
      </c>
      <c r="O10" s="23" t="s">
        <v>12</v>
      </c>
      <c r="P10" s="23" t="s">
        <v>323</v>
      </c>
      <c r="Q10" s="24" t="s">
        <v>11</v>
      </c>
      <c r="R10" s="24" t="s">
        <v>30</v>
      </c>
      <c r="S10" s="24" t="s">
        <v>333</v>
      </c>
    </row>
    <row r="11" spans="1:19" ht="90" hidden="1" x14ac:dyDescent="0.25">
      <c r="A11" s="8">
        <v>6</v>
      </c>
      <c r="B11" s="24" t="s">
        <v>132</v>
      </c>
      <c r="C11" s="50" t="s">
        <v>17</v>
      </c>
      <c r="D11" s="23">
        <v>1</v>
      </c>
      <c r="E11" s="25" t="s">
        <v>131</v>
      </c>
      <c r="F11" s="24" t="s">
        <v>158</v>
      </c>
      <c r="G11" s="23" t="s">
        <v>8</v>
      </c>
      <c r="H11" s="27">
        <v>900000000</v>
      </c>
      <c r="I11" s="27">
        <v>900000000</v>
      </c>
      <c r="J11" s="23" t="s">
        <v>9</v>
      </c>
      <c r="K11" s="27">
        <v>900000000</v>
      </c>
      <c r="L11" s="24" t="s">
        <v>10</v>
      </c>
      <c r="M11" s="24" t="s">
        <v>332</v>
      </c>
      <c r="N11" s="24" t="s">
        <v>18</v>
      </c>
      <c r="O11" s="23" t="s">
        <v>12</v>
      </c>
      <c r="P11" s="23" t="s">
        <v>323</v>
      </c>
      <c r="Q11" s="24" t="s">
        <v>11</v>
      </c>
      <c r="R11" s="24" t="s">
        <v>30</v>
      </c>
      <c r="S11" s="24" t="s">
        <v>333</v>
      </c>
    </row>
    <row r="12" spans="1:19" ht="45" hidden="1" x14ac:dyDescent="0.25">
      <c r="A12" s="8">
        <v>7</v>
      </c>
      <c r="B12" s="24" t="s">
        <v>132</v>
      </c>
      <c r="C12" s="50" t="s">
        <v>17</v>
      </c>
      <c r="D12" s="23">
        <v>1</v>
      </c>
      <c r="E12" s="25" t="s">
        <v>182</v>
      </c>
      <c r="F12" s="24" t="s">
        <v>183</v>
      </c>
      <c r="G12" s="23" t="s">
        <v>8</v>
      </c>
      <c r="H12" s="27">
        <v>600000000</v>
      </c>
      <c r="I12" s="27">
        <v>600000000</v>
      </c>
      <c r="J12" s="27"/>
      <c r="K12" s="27">
        <v>600000000</v>
      </c>
      <c r="L12" s="24" t="s">
        <v>10</v>
      </c>
      <c r="M12" s="24" t="s">
        <v>332</v>
      </c>
      <c r="N12" s="24" t="s">
        <v>18</v>
      </c>
      <c r="O12" s="23" t="s">
        <v>12</v>
      </c>
      <c r="P12" s="23" t="s">
        <v>323</v>
      </c>
      <c r="Q12" s="24" t="s">
        <v>11</v>
      </c>
      <c r="R12" s="24" t="s">
        <v>30</v>
      </c>
      <c r="S12" s="24" t="s">
        <v>333</v>
      </c>
    </row>
    <row r="13" spans="1:19" ht="45" hidden="1" x14ac:dyDescent="0.25">
      <c r="A13" s="8">
        <v>8</v>
      </c>
      <c r="B13" s="24" t="s">
        <v>338</v>
      </c>
      <c r="C13" s="50" t="s">
        <v>13</v>
      </c>
      <c r="D13" s="23">
        <v>50</v>
      </c>
      <c r="E13" s="25" t="s">
        <v>338</v>
      </c>
      <c r="F13" s="24" t="s">
        <v>90</v>
      </c>
      <c r="G13" s="23" t="s">
        <v>8</v>
      </c>
      <c r="H13" s="27">
        <v>7000000</v>
      </c>
      <c r="I13" s="27">
        <v>350000000</v>
      </c>
      <c r="J13" s="23" t="s">
        <v>9</v>
      </c>
      <c r="K13" s="27">
        <v>350000000</v>
      </c>
      <c r="L13" s="24" t="s">
        <v>10</v>
      </c>
      <c r="M13" s="24" t="s">
        <v>14</v>
      </c>
      <c r="N13" s="24" t="s">
        <v>19</v>
      </c>
      <c r="O13" s="23" t="s">
        <v>12</v>
      </c>
      <c r="P13" s="23" t="s">
        <v>20</v>
      </c>
      <c r="Q13" s="24" t="s">
        <v>11</v>
      </c>
      <c r="R13" s="24" t="s">
        <v>30</v>
      </c>
      <c r="S13" s="24" t="s">
        <v>330</v>
      </c>
    </row>
    <row r="14" spans="1:19" ht="45" hidden="1" x14ac:dyDescent="0.25">
      <c r="A14" s="8">
        <v>9</v>
      </c>
      <c r="B14" s="7" t="s">
        <v>190</v>
      </c>
      <c r="C14" s="51" t="s">
        <v>17</v>
      </c>
      <c r="D14" s="8">
        <v>1</v>
      </c>
      <c r="E14" s="9" t="s">
        <v>191</v>
      </c>
      <c r="F14" s="7" t="s">
        <v>192</v>
      </c>
      <c r="G14" s="8" t="s">
        <v>8</v>
      </c>
      <c r="H14" s="10">
        <v>324300000</v>
      </c>
      <c r="I14" s="10">
        <v>324300000</v>
      </c>
      <c r="J14" s="22" t="s">
        <v>9</v>
      </c>
      <c r="K14" s="10">
        <v>324300000</v>
      </c>
      <c r="L14" s="2" t="s">
        <v>10</v>
      </c>
      <c r="M14" s="7" t="s">
        <v>187</v>
      </c>
      <c r="N14" s="7" t="s">
        <v>18</v>
      </c>
      <c r="O14" s="23" t="s">
        <v>12</v>
      </c>
      <c r="P14" s="15" t="s">
        <v>20</v>
      </c>
      <c r="Q14" s="7" t="s">
        <v>11</v>
      </c>
      <c r="R14" s="7" t="s">
        <v>21</v>
      </c>
      <c r="S14" s="7" t="s">
        <v>193</v>
      </c>
    </row>
    <row r="15" spans="1:19" ht="45" hidden="1" x14ac:dyDescent="0.25">
      <c r="A15" s="8">
        <v>10</v>
      </c>
      <c r="B15" s="24" t="s">
        <v>128</v>
      </c>
      <c r="C15" s="50" t="s">
        <v>17</v>
      </c>
      <c r="D15" s="23">
        <v>1</v>
      </c>
      <c r="E15" s="25" t="s">
        <v>130</v>
      </c>
      <c r="F15" s="24" t="s">
        <v>157</v>
      </c>
      <c r="G15" s="23" t="s">
        <v>8</v>
      </c>
      <c r="H15" s="27">
        <v>200000000</v>
      </c>
      <c r="I15" s="27">
        <v>200000000</v>
      </c>
      <c r="J15" s="23" t="s">
        <v>9</v>
      </c>
      <c r="K15" s="27">
        <v>200000000</v>
      </c>
      <c r="L15" s="24" t="s">
        <v>10</v>
      </c>
      <c r="M15" s="24" t="s">
        <v>332</v>
      </c>
      <c r="N15" s="24" t="s">
        <v>18</v>
      </c>
      <c r="O15" s="23" t="s">
        <v>12</v>
      </c>
      <c r="P15" s="23" t="s">
        <v>323</v>
      </c>
      <c r="Q15" s="24" t="s">
        <v>11</v>
      </c>
      <c r="R15" s="24" t="s">
        <v>30</v>
      </c>
      <c r="S15" s="24" t="s">
        <v>333</v>
      </c>
    </row>
    <row r="16" spans="1:19" ht="60" hidden="1" x14ac:dyDescent="0.25">
      <c r="A16" s="8">
        <v>11</v>
      </c>
      <c r="B16" s="24" t="s">
        <v>134</v>
      </c>
      <c r="C16" s="50" t="s">
        <v>17</v>
      </c>
      <c r="D16" s="23">
        <v>1</v>
      </c>
      <c r="E16" s="25" t="s">
        <v>139</v>
      </c>
      <c r="F16" s="24" t="s">
        <v>160</v>
      </c>
      <c r="G16" s="23" t="s">
        <v>8</v>
      </c>
      <c r="H16" s="27">
        <v>200000000</v>
      </c>
      <c r="I16" s="27">
        <v>200000000</v>
      </c>
      <c r="J16" s="23" t="s">
        <v>9</v>
      </c>
      <c r="K16" s="27">
        <v>200000000</v>
      </c>
      <c r="L16" s="24" t="s">
        <v>10</v>
      </c>
      <c r="M16" s="24" t="s">
        <v>14</v>
      </c>
      <c r="N16" s="24" t="s">
        <v>334</v>
      </c>
      <c r="O16" s="23" t="s">
        <v>12</v>
      </c>
      <c r="P16" s="23" t="s">
        <v>323</v>
      </c>
      <c r="Q16" s="24" t="s">
        <v>11</v>
      </c>
      <c r="R16" s="24" t="s">
        <v>30</v>
      </c>
      <c r="S16" s="24" t="s">
        <v>333</v>
      </c>
    </row>
    <row r="17" spans="1:19" ht="45" hidden="1" x14ac:dyDescent="0.25">
      <c r="A17" s="8">
        <v>12</v>
      </c>
      <c r="B17" s="24" t="s">
        <v>137</v>
      </c>
      <c r="C17" s="50" t="s">
        <v>17</v>
      </c>
      <c r="D17" s="23">
        <v>1</v>
      </c>
      <c r="E17" s="25" t="s">
        <v>137</v>
      </c>
      <c r="F17" s="24" t="s">
        <v>161</v>
      </c>
      <c r="G17" s="23" t="s">
        <v>8</v>
      </c>
      <c r="H17" s="27">
        <v>200000000</v>
      </c>
      <c r="I17" s="27">
        <v>200000000</v>
      </c>
      <c r="J17" s="23" t="s">
        <v>9</v>
      </c>
      <c r="K17" s="28">
        <v>200000000</v>
      </c>
      <c r="L17" s="24" t="s">
        <v>10</v>
      </c>
      <c r="M17" s="24" t="s">
        <v>14</v>
      </c>
      <c r="N17" s="24" t="s">
        <v>19</v>
      </c>
      <c r="O17" s="23" t="s">
        <v>12</v>
      </c>
      <c r="P17" s="23" t="s">
        <v>20</v>
      </c>
      <c r="Q17" s="24" t="s">
        <v>11</v>
      </c>
      <c r="R17" s="24" t="s">
        <v>30</v>
      </c>
      <c r="S17" s="24" t="s">
        <v>337</v>
      </c>
    </row>
    <row r="18" spans="1:19" ht="45" hidden="1" x14ac:dyDescent="0.25">
      <c r="A18" s="8">
        <v>13</v>
      </c>
      <c r="B18" s="24" t="s">
        <v>138</v>
      </c>
      <c r="C18" s="50" t="s">
        <v>17</v>
      </c>
      <c r="D18" s="23">
        <v>1</v>
      </c>
      <c r="E18" s="25" t="s">
        <v>140</v>
      </c>
      <c r="F18" s="24" t="s">
        <v>162</v>
      </c>
      <c r="G18" s="23" t="s">
        <v>8</v>
      </c>
      <c r="H18" s="27">
        <v>200000000</v>
      </c>
      <c r="I18" s="27">
        <v>200000000</v>
      </c>
      <c r="J18" s="23" t="s">
        <v>9</v>
      </c>
      <c r="K18" s="27">
        <v>200000000</v>
      </c>
      <c r="L18" s="24" t="s">
        <v>10</v>
      </c>
      <c r="M18" s="24" t="s">
        <v>14</v>
      </c>
      <c r="N18" s="24" t="s">
        <v>19</v>
      </c>
      <c r="O18" s="23" t="s">
        <v>12</v>
      </c>
      <c r="P18" s="23" t="s">
        <v>20</v>
      </c>
      <c r="Q18" s="24" t="s">
        <v>11</v>
      </c>
      <c r="R18" s="24" t="s">
        <v>30</v>
      </c>
      <c r="S18" s="24"/>
    </row>
    <row r="19" spans="1:19" ht="45" hidden="1" x14ac:dyDescent="0.25">
      <c r="A19" s="8">
        <v>14</v>
      </c>
      <c r="B19" s="24" t="s">
        <v>141</v>
      </c>
      <c r="C19" s="50" t="s">
        <v>17</v>
      </c>
      <c r="D19" s="23">
        <v>1</v>
      </c>
      <c r="E19" s="25" t="s">
        <v>142</v>
      </c>
      <c r="F19" s="24" t="s">
        <v>163</v>
      </c>
      <c r="G19" s="23" t="s">
        <v>8</v>
      </c>
      <c r="H19" s="27">
        <v>200000000</v>
      </c>
      <c r="I19" s="27">
        <v>200000000</v>
      </c>
      <c r="J19" s="23" t="s">
        <v>9</v>
      </c>
      <c r="K19" s="27">
        <v>200000000</v>
      </c>
      <c r="L19" s="24" t="s">
        <v>10</v>
      </c>
      <c r="M19" s="24" t="s">
        <v>331</v>
      </c>
      <c r="N19" s="24" t="s">
        <v>18</v>
      </c>
      <c r="O19" s="23" t="s">
        <v>12</v>
      </c>
      <c r="P19" s="24" t="s">
        <v>189</v>
      </c>
      <c r="Q19" s="24" t="s">
        <v>11</v>
      </c>
      <c r="R19" s="24" t="s">
        <v>30</v>
      </c>
      <c r="S19" s="24" t="s">
        <v>200</v>
      </c>
    </row>
    <row r="20" spans="1:19" ht="45" hidden="1" x14ac:dyDescent="0.25">
      <c r="A20" s="8">
        <v>15</v>
      </c>
      <c r="B20" s="24" t="s">
        <v>143</v>
      </c>
      <c r="C20" s="50" t="s">
        <v>17</v>
      </c>
      <c r="D20" s="23">
        <v>1</v>
      </c>
      <c r="E20" s="25" t="s">
        <v>144</v>
      </c>
      <c r="F20" s="24" t="s">
        <v>164</v>
      </c>
      <c r="G20" s="23" t="s">
        <v>8</v>
      </c>
      <c r="H20" s="27">
        <v>200000000</v>
      </c>
      <c r="I20" s="27">
        <v>200000000</v>
      </c>
      <c r="J20" s="23" t="s">
        <v>9</v>
      </c>
      <c r="K20" s="27">
        <v>200000000</v>
      </c>
      <c r="L20" s="24" t="s">
        <v>10</v>
      </c>
      <c r="M20" s="24" t="s">
        <v>331</v>
      </c>
      <c r="N20" s="24" t="s">
        <v>18</v>
      </c>
      <c r="O20" s="23" t="s">
        <v>12</v>
      </c>
      <c r="P20" s="24" t="s">
        <v>189</v>
      </c>
      <c r="Q20" s="24" t="s">
        <v>11</v>
      </c>
      <c r="R20" s="24" t="s">
        <v>30</v>
      </c>
      <c r="S20" s="24" t="s">
        <v>200</v>
      </c>
    </row>
    <row r="21" spans="1:19" ht="45" hidden="1" x14ac:dyDescent="0.25">
      <c r="A21" s="8">
        <v>16</v>
      </c>
      <c r="B21" s="24" t="s">
        <v>85</v>
      </c>
      <c r="C21" s="50" t="s">
        <v>149</v>
      </c>
      <c r="D21" s="26">
        <v>10500</v>
      </c>
      <c r="E21" s="25" t="s">
        <v>86</v>
      </c>
      <c r="F21" s="24" t="s">
        <v>87</v>
      </c>
      <c r="G21" s="23" t="s">
        <v>8</v>
      </c>
      <c r="H21" s="27">
        <v>15000</v>
      </c>
      <c r="I21" s="26">
        <v>150000000</v>
      </c>
      <c r="J21" s="23" t="s">
        <v>9</v>
      </c>
      <c r="K21" s="26">
        <v>150000000</v>
      </c>
      <c r="L21" s="24" t="s">
        <v>10</v>
      </c>
      <c r="M21" s="24" t="s">
        <v>88</v>
      </c>
      <c r="N21" s="24" t="s">
        <v>18</v>
      </c>
      <c r="O21" s="23" t="s">
        <v>12</v>
      </c>
      <c r="P21" s="23" t="s">
        <v>323</v>
      </c>
      <c r="Q21" s="24" t="s">
        <v>11</v>
      </c>
      <c r="R21" s="24" t="s">
        <v>30</v>
      </c>
      <c r="S21" s="24"/>
    </row>
    <row r="22" spans="1:19" ht="45" hidden="1" x14ac:dyDescent="0.25">
      <c r="A22" s="8">
        <v>17</v>
      </c>
      <c r="B22" s="24" t="s">
        <v>181</v>
      </c>
      <c r="C22" s="50" t="s">
        <v>136</v>
      </c>
      <c r="D22" s="23">
        <v>1</v>
      </c>
      <c r="E22" s="25" t="s">
        <v>336</v>
      </c>
      <c r="F22" s="24" t="s">
        <v>98</v>
      </c>
      <c r="G22" s="23" t="s">
        <v>8</v>
      </c>
      <c r="H22" s="27">
        <v>100000000</v>
      </c>
      <c r="I22" s="27">
        <v>100000000</v>
      </c>
      <c r="J22" s="23" t="s">
        <v>9</v>
      </c>
      <c r="K22" s="27">
        <v>100000000</v>
      </c>
      <c r="L22" s="24" t="s">
        <v>10</v>
      </c>
      <c r="M22" s="24" t="s">
        <v>14</v>
      </c>
      <c r="N22" s="24" t="s">
        <v>81</v>
      </c>
      <c r="O22" s="23" t="s">
        <v>12</v>
      </c>
      <c r="P22" s="23" t="s">
        <v>323</v>
      </c>
      <c r="Q22" s="24" t="s">
        <v>11</v>
      </c>
      <c r="R22" s="24" t="s">
        <v>30</v>
      </c>
      <c r="S22" s="24" t="s">
        <v>335</v>
      </c>
    </row>
    <row r="23" spans="1:19" ht="45" hidden="1" x14ac:dyDescent="0.25">
      <c r="A23" s="8">
        <v>18</v>
      </c>
      <c r="B23" s="24" t="s">
        <v>224</v>
      </c>
      <c r="C23" s="50" t="s">
        <v>13</v>
      </c>
      <c r="D23" s="26">
        <v>20</v>
      </c>
      <c r="E23" s="25" t="s">
        <v>232</v>
      </c>
      <c r="F23" s="24" t="s">
        <v>82</v>
      </c>
      <c r="G23" s="23" t="s">
        <v>8</v>
      </c>
      <c r="H23" s="27">
        <v>3000000</v>
      </c>
      <c r="I23" s="26">
        <v>60000000</v>
      </c>
      <c r="J23" s="23" t="s">
        <v>9</v>
      </c>
      <c r="K23" s="28">
        <v>60000000</v>
      </c>
      <c r="L23" s="24" t="s">
        <v>10</v>
      </c>
      <c r="M23" s="23" t="s">
        <v>14</v>
      </c>
      <c r="N23" s="24" t="s">
        <v>81</v>
      </c>
      <c r="O23" s="23" t="s">
        <v>12</v>
      </c>
      <c r="P23" s="23" t="s">
        <v>323</v>
      </c>
      <c r="Q23" s="24" t="s">
        <v>11</v>
      </c>
      <c r="R23" s="24" t="s">
        <v>30</v>
      </c>
      <c r="S23" s="24"/>
    </row>
    <row r="24" spans="1:19" ht="45" hidden="1" x14ac:dyDescent="0.25">
      <c r="A24" s="8">
        <v>19</v>
      </c>
      <c r="B24" s="24" t="s">
        <v>228</v>
      </c>
      <c r="C24" s="50" t="s">
        <v>13</v>
      </c>
      <c r="D24" s="26">
        <v>4</v>
      </c>
      <c r="E24" s="25" t="s">
        <v>228</v>
      </c>
      <c r="F24" s="24" t="s">
        <v>90</v>
      </c>
      <c r="G24" s="23" t="s">
        <v>8</v>
      </c>
      <c r="H24" s="27">
        <v>15000000</v>
      </c>
      <c r="I24" s="26">
        <v>60000000</v>
      </c>
      <c r="J24" s="23" t="s">
        <v>9</v>
      </c>
      <c r="K24" s="26">
        <v>60000000</v>
      </c>
      <c r="L24" s="24" t="s">
        <v>10</v>
      </c>
      <c r="M24" s="23" t="s">
        <v>14</v>
      </c>
      <c r="N24" s="24" t="s">
        <v>46</v>
      </c>
      <c r="O24" s="23" t="s">
        <v>12</v>
      </c>
      <c r="P24" s="23" t="s">
        <v>189</v>
      </c>
      <c r="Q24" s="24" t="s">
        <v>11</v>
      </c>
      <c r="R24" s="24" t="s">
        <v>30</v>
      </c>
      <c r="S24" s="24"/>
    </row>
    <row r="25" spans="1:19" ht="45" hidden="1" x14ac:dyDescent="0.25">
      <c r="A25" s="8">
        <v>20</v>
      </c>
      <c r="B25" s="24" t="s">
        <v>225</v>
      </c>
      <c r="C25" s="50" t="s">
        <v>13</v>
      </c>
      <c r="D25" s="26">
        <v>50</v>
      </c>
      <c r="E25" s="25" t="s">
        <v>233</v>
      </c>
      <c r="F25" s="24" t="s">
        <v>90</v>
      </c>
      <c r="G25" s="23" t="s">
        <v>8</v>
      </c>
      <c r="H25" s="27">
        <v>900000</v>
      </c>
      <c r="I25" s="26">
        <v>45000000</v>
      </c>
      <c r="J25" s="23" t="s">
        <v>9</v>
      </c>
      <c r="K25" s="26">
        <v>45000000</v>
      </c>
      <c r="L25" s="24" t="s">
        <v>10</v>
      </c>
      <c r="M25" s="23" t="s">
        <v>14</v>
      </c>
      <c r="N25" s="24" t="s">
        <v>81</v>
      </c>
      <c r="O25" s="23" t="s">
        <v>12</v>
      </c>
      <c r="P25" s="23" t="s">
        <v>323</v>
      </c>
      <c r="Q25" s="24" t="s">
        <v>11</v>
      </c>
      <c r="R25" s="24" t="s">
        <v>30</v>
      </c>
      <c r="S25" s="24" t="s">
        <v>238</v>
      </c>
    </row>
    <row r="26" spans="1:19" ht="45" hidden="1" x14ac:dyDescent="0.25">
      <c r="A26" s="8">
        <v>21</v>
      </c>
      <c r="B26" s="24" t="s">
        <v>83</v>
      </c>
      <c r="C26" s="52" t="s">
        <v>17</v>
      </c>
      <c r="D26" s="23">
        <v>2</v>
      </c>
      <c r="E26" s="25" t="s">
        <v>84</v>
      </c>
      <c r="F26" s="24" t="s">
        <v>58</v>
      </c>
      <c r="G26" s="23" t="s">
        <v>8</v>
      </c>
      <c r="H26" s="27">
        <v>20000000</v>
      </c>
      <c r="I26" s="26">
        <v>40000000</v>
      </c>
      <c r="J26" s="23" t="s">
        <v>9</v>
      </c>
      <c r="K26" s="28">
        <v>40000000</v>
      </c>
      <c r="L26" s="24" t="s">
        <v>10</v>
      </c>
      <c r="M26" s="24" t="s">
        <v>60</v>
      </c>
      <c r="N26" s="24" t="s">
        <v>18</v>
      </c>
      <c r="O26" s="23" t="s">
        <v>12</v>
      </c>
      <c r="P26" s="23" t="s">
        <v>323</v>
      </c>
      <c r="Q26" s="24" t="s">
        <v>11</v>
      </c>
      <c r="R26" s="24" t="s">
        <v>30</v>
      </c>
      <c r="S26" s="24" t="s">
        <v>200</v>
      </c>
    </row>
    <row r="27" spans="1:19" ht="60" hidden="1" x14ac:dyDescent="0.25">
      <c r="A27" s="8">
        <v>22</v>
      </c>
      <c r="B27" s="35" t="s">
        <v>147</v>
      </c>
      <c r="C27" s="50" t="s">
        <v>17</v>
      </c>
      <c r="D27" s="23">
        <v>1</v>
      </c>
      <c r="E27" s="25" t="s">
        <v>148</v>
      </c>
      <c r="F27" s="24" t="s">
        <v>165</v>
      </c>
      <c r="G27" s="23" t="s">
        <v>8</v>
      </c>
      <c r="H27" s="27">
        <v>33998580</v>
      </c>
      <c r="I27" s="27">
        <v>33998580</v>
      </c>
      <c r="J27" s="23" t="s">
        <v>9</v>
      </c>
      <c r="K27" s="28">
        <v>33998580</v>
      </c>
      <c r="L27" s="24" t="s">
        <v>10</v>
      </c>
      <c r="M27" s="24" t="s">
        <v>14</v>
      </c>
      <c r="N27" s="24" t="s">
        <v>334</v>
      </c>
      <c r="O27" s="23" t="s">
        <v>12</v>
      </c>
      <c r="P27" s="24" t="s">
        <v>189</v>
      </c>
      <c r="Q27" s="24" t="s">
        <v>11</v>
      </c>
      <c r="R27" s="24" t="s">
        <v>30</v>
      </c>
      <c r="S27" s="24" t="s">
        <v>340</v>
      </c>
    </row>
    <row r="28" spans="1:19" ht="45" hidden="1" x14ac:dyDescent="0.25">
      <c r="A28" s="8">
        <v>23</v>
      </c>
      <c r="B28" s="24" t="s">
        <v>47</v>
      </c>
      <c r="C28" s="50" t="s">
        <v>13</v>
      </c>
      <c r="D28" s="23">
        <v>2</v>
      </c>
      <c r="E28" s="25" t="s">
        <v>100</v>
      </c>
      <c r="F28" s="24" t="s">
        <v>59</v>
      </c>
      <c r="G28" s="23" t="s">
        <v>8</v>
      </c>
      <c r="H28" s="27">
        <v>15000000</v>
      </c>
      <c r="I28" s="26">
        <v>30000000</v>
      </c>
      <c r="J28" s="23" t="s">
        <v>9</v>
      </c>
      <c r="K28" s="28">
        <v>30000000</v>
      </c>
      <c r="L28" s="24" t="s">
        <v>10</v>
      </c>
      <c r="M28" s="23" t="s">
        <v>14</v>
      </c>
      <c r="N28" s="24" t="s">
        <v>81</v>
      </c>
      <c r="O28" s="23" t="s">
        <v>12</v>
      </c>
      <c r="P28" s="23" t="s">
        <v>323</v>
      </c>
      <c r="Q28" s="24" t="s">
        <v>11</v>
      </c>
      <c r="R28" s="24" t="s">
        <v>30</v>
      </c>
      <c r="S28" s="24" t="s">
        <v>200</v>
      </c>
    </row>
    <row r="29" spans="1:19" ht="45" hidden="1" x14ac:dyDescent="0.25">
      <c r="A29" s="8">
        <v>24</v>
      </c>
      <c r="B29" s="24" t="s">
        <v>96</v>
      </c>
      <c r="C29" s="50" t="s">
        <v>97</v>
      </c>
      <c r="D29" s="23">
        <v>300</v>
      </c>
      <c r="E29" s="25" t="s">
        <v>180</v>
      </c>
      <c r="F29" s="24" t="s">
        <v>98</v>
      </c>
      <c r="G29" s="23" t="s">
        <v>8</v>
      </c>
      <c r="H29" s="27">
        <v>65000</v>
      </c>
      <c r="I29" s="26">
        <f>D29*H29</f>
        <v>19500000</v>
      </c>
      <c r="J29" s="23" t="s">
        <v>9</v>
      </c>
      <c r="K29" s="26">
        <v>19500000</v>
      </c>
      <c r="L29" s="24" t="s">
        <v>10</v>
      </c>
      <c r="M29" s="23" t="s">
        <v>14</v>
      </c>
      <c r="N29" s="24" t="s">
        <v>81</v>
      </c>
      <c r="O29" s="23" t="s">
        <v>12</v>
      </c>
      <c r="P29" s="23" t="s">
        <v>323</v>
      </c>
      <c r="Q29" s="24" t="s">
        <v>11</v>
      </c>
      <c r="R29" s="24" t="s">
        <v>30</v>
      </c>
      <c r="S29" s="24" t="s">
        <v>201</v>
      </c>
    </row>
    <row r="30" spans="1:19" ht="45" hidden="1" x14ac:dyDescent="0.25">
      <c r="A30" s="8">
        <v>25</v>
      </c>
      <c r="B30" s="24" t="s">
        <v>226</v>
      </c>
      <c r="C30" s="50" t="s">
        <v>13</v>
      </c>
      <c r="D30" s="26">
        <v>6</v>
      </c>
      <c r="E30" s="25" t="s">
        <v>234</v>
      </c>
      <c r="F30" s="24" t="s">
        <v>82</v>
      </c>
      <c r="G30" s="23" t="s">
        <v>8</v>
      </c>
      <c r="H30" s="27">
        <v>3500000</v>
      </c>
      <c r="I30" s="26">
        <v>21000000</v>
      </c>
      <c r="J30" s="23" t="s">
        <v>9</v>
      </c>
      <c r="K30" s="26">
        <v>21000000</v>
      </c>
      <c r="L30" s="24" t="s">
        <v>10</v>
      </c>
      <c r="M30" s="23" t="s">
        <v>14</v>
      </c>
      <c r="N30" s="24" t="s">
        <v>46</v>
      </c>
      <c r="O30" s="23" t="s">
        <v>12</v>
      </c>
      <c r="P30" s="23" t="s">
        <v>189</v>
      </c>
      <c r="Q30" s="24" t="s">
        <v>11</v>
      </c>
      <c r="R30" s="24" t="s">
        <v>30</v>
      </c>
      <c r="S30" s="24"/>
    </row>
    <row r="31" spans="1:19" ht="60" hidden="1" x14ac:dyDescent="0.25">
      <c r="A31" s="8">
        <v>26</v>
      </c>
      <c r="B31" s="7" t="s">
        <v>42</v>
      </c>
      <c r="C31" s="7" t="s">
        <v>13</v>
      </c>
      <c r="D31" s="8">
        <v>1</v>
      </c>
      <c r="E31" s="9" t="s">
        <v>43</v>
      </c>
      <c r="F31" s="7" t="s">
        <v>186</v>
      </c>
      <c r="G31" s="8" t="s">
        <v>8</v>
      </c>
      <c r="H31" s="10">
        <v>2160000</v>
      </c>
      <c r="I31" s="10">
        <v>2160000</v>
      </c>
      <c r="J31" s="22" t="s">
        <v>9</v>
      </c>
      <c r="K31" s="10">
        <v>2160000</v>
      </c>
      <c r="L31" s="2" t="s">
        <v>10</v>
      </c>
      <c r="M31" s="7" t="s">
        <v>25</v>
      </c>
      <c r="N31" s="7" t="s">
        <v>26</v>
      </c>
      <c r="O31" s="23" t="s">
        <v>12</v>
      </c>
      <c r="P31" s="8" t="s">
        <v>189</v>
      </c>
      <c r="Q31" s="7" t="s">
        <v>11</v>
      </c>
      <c r="R31" s="7" t="s">
        <v>21</v>
      </c>
      <c r="S31" s="24"/>
    </row>
    <row r="32" spans="1:19" ht="60" hidden="1" x14ac:dyDescent="0.25">
      <c r="A32" s="8">
        <v>27</v>
      </c>
      <c r="B32" s="24" t="s">
        <v>146</v>
      </c>
      <c r="C32" s="50" t="s">
        <v>13</v>
      </c>
      <c r="D32" s="23">
        <v>77</v>
      </c>
      <c r="E32" s="25" t="s">
        <v>145</v>
      </c>
      <c r="F32" s="24" t="s">
        <v>339</v>
      </c>
      <c r="G32" s="23" t="s">
        <v>8</v>
      </c>
      <c r="H32" s="27">
        <v>260000</v>
      </c>
      <c r="I32" s="27">
        <v>20020000</v>
      </c>
      <c r="J32" s="23" t="s">
        <v>9</v>
      </c>
      <c r="K32" s="28">
        <v>20020000</v>
      </c>
      <c r="L32" s="24" t="s">
        <v>10</v>
      </c>
      <c r="M32" s="24" t="s">
        <v>14</v>
      </c>
      <c r="N32" s="24" t="s">
        <v>334</v>
      </c>
      <c r="O32" s="23" t="s">
        <v>12</v>
      </c>
      <c r="P32" s="24" t="s">
        <v>189</v>
      </c>
      <c r="Q32" s="24" t="s">
        <v>11</v>
      </c>
      <c r="R32" s="24" t="s">
        <v>30</v>
      </c>
      <c r="S32" s="24" t="s">
        <v>340</v>
      </c>
    </row>
    <row r="33" spans="1:19" ht="45" hidden="1" x14ac:dyDescent="0.25">
      <c r="A33" s="8">
        <v>28</v>
      </c>
      <c r="B33" s="24" t="s">
        <v>387</v>
      </c>
      <c r="C33" s="50" t="s">
        <v>13</v>
      </c>
      <c r="D33" s="23">
        <v>4</v>
      </c>
      <c r="E33" s="25" t="s">
        <v>387</v>
      </c>
      <c r="F33" s="24" t="s">
        <v>172</v>
      </c>
      <c r="G33" s="23" t="s">
        <v>8</v>
      </c>
      <c r="H33" s="27">
        <f>I33/D33</f>
        <v>4900000</v>
      </c>
      <c r="I33" s="27">
        <v>19600000</v>
      </c>
      <c r="J33" s="23" t="s">
        <v>9</v>
      </c>
      <c r="K33" s="27">
        <v>19600000</v>
      </c>
      <c r="L33" s="24" t="s">
        <v>10</v>
      </c>
      <c r="M33" s="34" t="s">
        <v>396</v>
      </c>
      <c r="N33" s="24" t="s">
        <v>18</v>
      </c>
      <c r="O33" s="23" t="s">
        <v>12</v>
      </c>
      <c r="P33" s="24" t="s">
        <v>189</v>
      </c>
      <c r="Q33" s="24" t="s">
        <v>11</v>
      </c>
      <c r="R33" s="24" t="s">
        <v>388</v>
      </c>
      <c r="S33" s="24"/>
    </row>
    <row r="34" spans="1:19" ht="45" hidden="1" x14ac:dyDescent="0.25">
      <c r="A34" s="8">
        <v>29</v>
      </c>
      <c r="B34" s="24" t="s">
        <v>173</v>
      </c>
      <c r="C34" s="50" t="s">
        <v>17</v>
      </c>
      <c r="D34" s="23">
        <v>1</v>
      </c>
      <c r="E34" s="25" t="s">
        <v>173</v>
      </c>
      <c r="F34" s="24" t="s">
        <v>184</v>
      </c>
      <c r="G34" s="23" t="s">
        <v>8</v>
      </c>
      <c r="H34" s="27">
        <v>15000000</v>
      </c>
      <c r="I34" s="27">
        <v>15000000</v>
      </c>
      <c r="J34" s="23" t="s">
        <v>9</v>
      </c>
      <c r="K34" s="28">
        <v>15000000</v>
      </c>
      <c r="L34" s="24" t="s">
        <v>10</v>
      </c>
      <c r="M34" s="24" t="s">
        <v>14</v>
      </c>
      <c r="N34" s="24" t="s">
        <v>46</v>
      </c>
      <c r="O34" s="23" t="s">
        <v>12</v>
      </c>
      <c r="P34" s="24" t="s">
        <v>189</v>
      </c>
      <c r="Q34" s="23" t="s">
        <v>11</v>
      </c>
      <c r="R34" s="24" t="s">
        <v>30</v>
      </c>
      <c r="S34" s="24" t="s">
        <v>340</v>
      </c>
    </row>
    <row r="35" spans="1:19" ht="45" hidden="1" x14ac:dyDescent="0.25">
      <c r="A35" s="8">
        <v>30</v>
      </c>
      <c r="B35" s="7" t="s">
        <v>39</v>
      </c>
      <c r="C35" s="51" t="s">
        <v>17</v>
      </c>
      <c r="D35" s="8">
        <v>1</v>
      </c>
      <c r="E35" s="9" t="s">
        <v>40</v>
      </c>
      <c r="F35" s="7" t="s">
        <v>153</v>
      </c>
      <c r="G35" s="8" t="s">
        <v>8</v>
      </c>
      <c r="H35" s="10">
        <v>10272000</v>
      </c>
      <c r="I35" s="10">
        <v>10272000</v>
      </c>
      <c r="J35" s="22" t="s">
        <v>9</v>
      </c>
      <c r="K35" s="10">
        <v>10272000</v>
      </c>
      <c r="L35" s="2" t="s">
        <v>10</v>
      </c>
      <c r="M35" s="7" t="s">
        <v>14</v>
      </c>
      <c r="N35" s="7" t="s">
        <v>46</v>
      </c>
      <c r="O35" s="23" t="s">
        <v>12</v>
      </c>
      <c r="P35" s="8" t="s">
        <v>189</v>
      </c>
      <c r="Q35" s="7" t="s">
        <v>11</v>
      </c>
      <c r="R35" s="7" t="s">
        <v>21</v>
      </c>
      <c r="S35" s="7" t="s">
        <v>389</v>
      </c>
    </row>
    <row r="36" spans="1:19" ht="45" hidden="1" x14ac:dyDescent="0.25">
      <c r="A36" s="8">
        <v>31</v>
      </c>
      <c r="B36" s="7" t="s">
        <v>211</v>
      </c>
      <c r="C36" s="49" t="s">
        <v>17</v>
      </c>
      <c r="D36" s="8">
        <v>1</v>
      </c>
      <c r="E36" s="3" t="s">
        <v>212</v>
      </c>
      <c r="F36" s="2" t="s">
        <v>172</v>
      </c>
      <c r="G36" s="4" t="s">
        <v>8</v>
      </c>
      <c r="H36" s="20">
        <v>10000000</v>
      </c>
      <c r="I36" s="6">
        <v>10000000</v>
      </c>
      <c r="J36" s="22" t="s">
        <v>9</v>
      </c>
      <c r="K36" s="12">
        <v>10000000</v>
      </c>
      <c r="L36" s="2" t="s">
        <v>10</v>
      </c>
      <c r="M36" s="2" t="s">
        <v>14</v>
      </c>
      <c r="N36" s="2" t="s">
        <v>46</v>
      </c>
      <c r="O36" s="23" t="s">
        <v>12</v>
      </c>
      <c r="P36" s="4" t="s">
        <v>189</v>
      </c>
      <c r="Q36" s="4" t="s">
        <v>11</v>
      </c>
      <c r="R36" s="7" t="s">
        <v>31</v>
      </c>
      <c r="S36" s="7" t="s">
        <v>213</v>
      </c>
    </row>
    <row r="37" spans="1:19" ht="45" hidden="1" x14ac:dyDescent="0.25">
      <c r="A37" s="8">
        <v>32</v>
      </c>
      <c r="B37" s="24" t="s">
        <v>227</v>
      </c>
      <c r="C37" s="50" t="s">
        <v>17</v>
      </c>
      <c r="D37" s="26">
        <v>30</v>
      </c>
      <c r="E37" s="25" t="s">
        <v>235</v>
      </c>
      <c r="F37" s="24" t="s">
        <v>172</v>
      </c>
      <c r="G37" s="23" t="s">
        <v>8</v>
      </c>
      <c r="H37" s="27">
        <f>I37/D37</f>
        <v>333333.33333333331</v>
      </c>
      <c r="I37" s="26">
        <v>10000000</v>
      </c>
      <c r="J37" s="23" t="s">
        <v>9</v>
      </c>
      <c r="K37" s="26">
        <v>10000000</v>
      </c>
      <c r="L37" s="24" t="s">
        <v>10</v>
      </c>
      <c r="M37" s="23" t="s">
        <v>14</v>
      </c>
      <c r="N37" s="24" t="s">
        <v>46</v>
      </c>
      <c r="O37" s="23" t="s">
        <v>12</v>
      </c>
      <c r="P37" s="23" t="s">
        <v>189</v>
      </c>
      <c r="Q37" s="24" t="s">
        <v>11</v>
      </c>
      <c r="R37" s="24" t="s">
        <v>30</v>
      </c>
      <c r="S37" s="24"/>
    </row>
    <row r="38" spans="1:19" ht="45" hidden="1" x14ac:dyDescent="0.25">
      <c r="A38" s="8">
        <v>33</v>
      </c>
      <c r="B38" s="24" t="s">
        <v>386</v>
      </c>
      <c r="C38" s="50" t="s">
        <v>13</v>
      </c>
      <c r="D38" s="26">
        <v>50</v>
      </c>
      <c r="E38" s="25" t="s">
        <v>386</v>
      </c>
      <c r="F38" s="24" t="s">
        <v>90</v>
      </c>
      <c r="G38" s="23" t="s">
        <v>8</v>
      </c>
      <c r="H38" s="27">
        <v>200000</v>
      </c>
      <c r="I38" s="26">
        <v>10000000</v>
      </c>
      <c r="J38" s="23" t="s">
        <v>9</v>
      </c>
      <c r="K38" s="28">
        <v>10000000</v>
      </c>
      <c r="L38" s="24" t="s">
        <v>10</v>
      </c>
      <c r="M38" s="23" t="s">
        <v>14</v>
      </c>
      <c r="N38" s="24" t="s">
        <v>46</v>
      </c>
      <c r="O38" s="23" t="s">
        <v>12</v>
      </c>
      <c r="P38" s="23" t="s">
        <v>189</v>
      </c>
      <c r="Q38" s="24" t="s">
        <v>11</v>
      </c>
      <c r="R38" s="24" t="s">
        <v>30</v>
      </c>
      <c r="S38" s="24"/>
    </row>
    <row r="39" spans="1:19" ht="45" hidden="1" x14ac:dyDescent="0.25">
      <c r="A39" s="8">
        <v>34</v>
      </c>
      <c r="B39" s="23" t="s">
        <v>79</v>
      </c>
      <c r="C39" s="50" t="s">
        <v>13</v>
      </c>
      <c r="D39" s="26">
        <v>1</v>
      </c>
      <c r="E39" s="25" t="s">
        <v>178</v>
      </c>
      <c r="F39" s="24" t="s">
        <v>80</v>
      </c>
      <c r="G39" s="23" t="s">
        <v>8</v>
      </c>
      <c r="H39" s="27">
        <v>8000000</v>
      </c>
      <c r="I39" s="27">
        <v>8000000</v>
      </c>
      <c r="J39" s="23" t="s">
        <v>9</v>
      </c>
      <c r="K39" s="27">
        <v>8000000</v>
      </c>
      <c r="L39" s="24" t="s">
        <v>10</v>
      </c>
      <c r="M39" s="23" t="s">
        <v>14</v>
      </c>
      <c r="N39" s="24" t="s">
        <v>81</v>
      </c>
      <c r="O39" s="23" t="s">
        <v>12</v>
      </c>
      <c r="P39" s="23" t="s">
        <v>323</v>
      </c>
      <c r="Q39" s="24" t="s">
        <v>11</v>
      </c>
      <c r="R39" s="24" t="s">
        <v>30</v>
      </c>
      <c r="S39" s="24" t="s">
        <v>198</v>
      </c>
    </row>
    <row r="40" spans="1:19" ht="45" hidden="1" x14ac:dyDescent="0.25">
      <c r="A40" s="8">
        <v>35</v>
      </c>
      <c r="B40" s="23" t="s">
        <v>171</v>
      </c>
      <c r="C40" s="50" t="s">
        <v>185</v>
      </c>
      <c r="D40" s="26">
        <v>10</v>
      </c>
      <c r="E40" s="25" t="s">
        <v>78</v>
      </c>
      <c r="F40" s="24" t="s">
        <v>237</v>
      </c>
      <c r="G40" s="23" t="s">
        <v>8</v>
      </c>
      <c r="H40" s="27">
        <v>700000</v>
      </c>
      <c r="I40" s="26">
        <v>7000000</v>
      </c>
      <c r="J40" s="23" t="s">
        <v>9</v>
      </c>
      <c r="K40" s="26">
        <v>7000000</v>
      </c>
      <c r="L40" s="24" t="s">
        <v>10</v>
      </c>
      <c r="M40" s="23" t="s">
        <v>14</v>
      </c>
      <c r="N40" s="24" t="s">
        <v>46</v>
      </c>
      <c r="O40" s="23" t="s">
        <v>12</v>
      </c>
      <c r="P40" s="23" t="s">
        <v>189</v>
      </c>
      <c r="Q40" s="24" t="s">
        <v>11</v>
      </c>
      <c r="R40" s="24" t="s">
        <v>30</v>
      </c>
      <c r="S40" s="24" t="s">
        <v>200</v>
      </c>
    </row>
    <row r="41" spans="1:19" ht="45" hidden="1" x14ac:dyDescent="0.25">
      <c r="A41" s="8">
        <v>36</v>
      </c>
      <c r="B41" s="7" t="s">
        <v>257</v>
      </c>
      <c r="C41" s="51" t="s">
        <v>13</v>
      </c>
      <c r="D41" s="8">
        <v>3</v>
      </c>
      <c r="E41" s="9" t="s">
        <v>260</v>
      </c>
      <c r="F41" s="7" t="s">
        <v>244</v>
      </c>
      <c r="G41" s="8" t="s">
        <v>8</v>
      </c>
      <c r="H41" s="10">
        <v>1800000</v>
      </c>
      <c r="I41" s="10">
        <v>5400000</v>
      </c>
      <c r="J41" s="22" t="s">
        <v>9</v>
      </c>
      <c r="K41" s="10">
        <v>5400000</v>
      </c>
      <c r="L41" s="2" t="s">
        <v>10</v>
      </c>
      <c r="M41" s="7" t="s">
        <v>14</v>
      </c>
      <c r="N41" s="7" t="s">
        <v>46</v>
      </c>
      <c r="O41" s="23" t="s">
        <v>12</v>
      </c>
      <c r="P41" s="8" t="s">
        <v>189</v>
      </c>
      <c r="Q41" s="8" t="s">
        <v>252</v>
      </c>
      <c r="R41" s="7" t="s">
        <v>28</v>
      </c>
      <c r="S41" s="31"/>
    </row>
    <row r="42" spans="1:19" ht="45" hidden="1" x14ac:dyDescent="0.25">
      <c r="A42" s="8">
        <v>37</v>
      </c>
      <c r="B42" s="24" t="s">
        <v>230</v>
      </c>
      <c r="C42" s="50" t="s">
        <v>13</v>
      </c>
      <c r="D42" s="26">
        <v>480</v>
      </c>
      <c r="E42" s="25" t="s">
        <v>236</v>
      </c>
      <c r="F42" s="24" t="s">
        <v>111</v>
      </c>
      <c r="G42" s="23" t="s">
        <v>8</v>
      </c>
      <c r="H42" s="27">
        <v>11000</v>
      </c>
      <c r="I42" s="26">
        <v>5280000</v>
      </c>
      <c r="J42" s="23" t="s">
        <v>9</v>
      </c>
      <c r="K42" s="28">
        <v>5280000</v>
      </c>
      <c r="L42" s="24" t="s">
        <v>10</v>
      </c>
      <c r="M42" s="23" t="s">
        <v>14</v>
      </c>
      <c r="N42" s="24" t="s">
        <v>46</v>
      </c>
      <c r="O42" s="23" t="s">
        <v>12</v>
      </c>
      <c r="P42" s="23" t="s">
        <v>189</v>
      </c>
      <c r="Q42" s="24" t="s">
        <v>11</v>
      </c>
      <c r="R42" s="24" t="s">
        <v>30</v>
      </c>
      <c r="S42" s="24" t="s">
        <v>200</v>
      </c>
    </row>
    <row r="43" spans="1:19" ht="45" hidden="1" x14ac:dyDescent="0.25">
      <c r="A43" s="8">
        <v>38</v>
      </c>
      <c r="B43" s="24" t="s">
        <v>99</v>
      </c>
      <c r="C43" s="50" t="s">
        <v>13</v>
      </c>
      <c r="D43" s="23">
        <v>1</v>
      </c>
      <c r="E43" s="25" t="s">
        <v>99</v>
      </c>
      <c r="F43" s="24" t="s">
        <v>80</v>
      </c>
      <c r="G43" s="23" t="s">
        <v>8</v>
      </c>
      <c r="H43" s="27">
        <v>5000000</v>
      </c>
      <c r="I43" s="26">
        <v>5000000</v>
      </c>
      <c r="J43" s="23" t="s">
        <v>9</v>
      </c>
      <c r="K43" s="28">
        <v>5000000</v>
      </c>
      <c r="L43" s="24" t="s">
        <v>10</v>
      </c>
      <c r="M43" s="23" t="s">
        <v>14</v>
      </c>
      <c r="N43" s="24" t="s">
        <v>81</v>
      </c>
      <c r="O43" s="23" t="s">
        <v>12</v>
      </c>
      <c r="P43" s="23" t="s">
        <v>323</v>
      </c>
      <c r="Q43" s="24" t="s">
        <v>11</v>
      </c>
      <c r="R43" s="24" t="s">
        <v>30</v>
      </c>
      <c r="S43" s="24" t="s">
        <v>198</v>
      </c>
    </row>
    <row r="44" spans="1:19" ht="45" hidden="1" x14ac:dyDescent="0.25">
      <c r="A44" s="8">
        <v>39</v>
      </c>
      <c r="B44" s="24" t="s">
        <v>231</v>
      </c>
      <c r="C44" s="50" t="s">
        <v>97</v>
      </c>
      <c r="D44" s="23">
        <v>25</v>
      </c>
      <c r="E44" s="25" t="s">
        <v>481</v>
      </c>
      <c r="F44" s="24" t="s">
        <v>98</v>
      </c>
      <c r="G44" s="23" t="s">
        <v>8</v>
      </c>
      <c r="H44" s="27">
        <v>130000</v>
      </c>
      <c r="I44" s="26">
        <v>3250000</v>
      </c>
      <c r="J44" s="23" t="s">
        <v>9</v>
      </c>
      <c r="K44" s="28">
        <v>3250000</v>
      </c>
      <c r="L44" s="24" t="s">
        <v>10</v>
      </c>
      <c r="M44" s="23" t="s">
        <v>14</v>
      </c>
      <c r="N44" s="24" t="s">
        <v>81</v>
      </c>
      <c r="O44" s="23" t="s">
        <v>12</v>
      </c>
      <c r="P44" s="23" t="s">
        <v>323</v>
      </c>
      <c r="Q44" s="24" t="s">
        <v>11</v>
      </c>
      <c r="R44" s="24" t="s">
        <v>30</v>
      </c>
      <c r="S44" s="24" t="s">
        <v>201</v>
      </c>
    </row>
    <row r="45" spans="1:19" ht="45" hidden="1" x14ac:dyDescent="0.25">
      <c r="A45" s="8">
        <v>40</v>
      </c>
      <c r="B45" s="24" t="s">
        <v>390</v>
      </c>
      <c r="C45" s="50" t="s">
        <v>13</v>
      </c>
      <c r="D45" s="23">
        <v>8</v>
      </c>
      <c r="E45" s="24" t="s">
        <v>390</v>
      </c>
      <c r="F45" s="24" t="s">
        <v>172</v>
      </c>
      <c r="G45" s="23" t="s">
        <v>8</v>
      </c>
      <c r="H45" s="27">
        <f>I45/D45</f>
        <v>375000</v>
      </c>
      <c r="I45" s="26">
        <v>3000000</v>
      </c>
      <c r="J45" s="23" t="s">
        <v>9</v>
      </c>
      <c r="K45" s="28">
        <v>3000000</v>
      </c>
      <c r="L45" s="24" t="s">
        <v>10</v>
      </c>
      <c r="M45" s="34" t="s">
        <v>396</v>
      </c>
      <c r="N45" s="24" t="s">
        <v>18</v>
      </c>
      <c r="O45" s="23" t="s">
        <v>12</v>
      </c>
      <c r="P45" s="23" t="s">
        <v>323</v>
      </c>
      <c r="Q45" s="24" t="s">
        <v>11</v>
      </c>
      <c r="R45" s="24" t="s">
        <v>388</v>
      </c>
      <c r="S45" s="24"/>
    </row>
    <row r="46" spans="1:19" ht="45" hidden="1" x14ac:dyDescent="0.25">
      <c r="A46" s="8">
        <v>41</v>
      </c>
      <c r="B46" s="7" t="s">
        <v>50</v>
      </c>
      <c r="C46" s="51" t="s">
        <v>13</v>
      </c>
      <c r="D46" s="8">
        <v>3</v>
      </c>
      <c r="E46" s="9" t="s">
        <v>62</v>
      </c>
      <c r="F46" s="7" t="s">
        <v>259</v>
      </c>
      <c r="G46" s="8" t="s">
        <v>8</v>
      </c>
      <c r="H46" s="10">
        <v>1000000</v>
      </c>
      <c r="I46" s="10">
        <v>3000000</v>
      </c>
      <c r="J46" s="22" t="s">
        <v>9</v>
      </c>
      <c r="K46" s="10">
        <v>3000000</v>
      </c>
      <c r="L46" s="2" t="s">
        <v>10</v>
      </c>
      <c r="M46" s="7" t="s">
        <v>14</v>
      </c>
      <c r="N46" s="7" t="s">
        <v>46</v>
      </c>
      <c r="O46" s="23" t="s">
        <v>12</v>
      </c>
      <c r="P46" s="8" t="s">
        <v>189</v>
      </c>
      <c r="Q46" s="8" t="s">
        <v>252</v>
      </c>
      <c r="R46" s="7" t="s">
        <v>28</v>
      </c>
      <c r="S46" s="31"/>
    </row>
    <row r="47" spans="1:19" ht="45" hidden="1" x14ac:dyDescent="0.25">
      <c r="A47" s="8">
        <v>42</v>
      </c>
      <c r="B47" s="24" t="s">
        <v>229</v>
      </c>
      <c r="C47" s="50" t="s">
        <v>13</v>
      </c>
      <c r="D47" s="26">
        <v>240</v>
      </c>
      <c r="E47" s="25" t="s">
        <v>236</v>
      </c>
      <c r="F47" s="24" t="s">
        <v>111</v>
      </c>
      <c r="G47" s="23" t="s">
        <v>8</v>
      </c>
      <c r="H47" s="27">
        <v>11000</v>
      </c>
      <c r="I47" s="26">
        <v>2640000</v>
      </c>
      <c r="J47" s="23" t="s">
        <v>9</v>
      </c>
      <c r="K47" s="28">
        <v>2640000</v>
      </c>
      <c r="L47" s="24" t="s">
        <v>10</v>
      </c>
      <c r="M47" s="23" t="s">
        <v>14</v>
      </c>
      <c r="N47" s="24" t="s">
        <v>46</v>
      </c>
      <c r="O47" s="23" t="s">
        <v>12</v>
      </c>
      <c r="P47" s="23" t="s">
        <v>189</v>
      </c>
      <c r="Q47" s="24" t="s">
        <v>11</v>
      </c>
      <c r="R47" s="24" t="s">
        <v>30</v>
      </c>
      <c r="S47" s="24" t="s">
        <v>200</v>
      </c>
    </row>
    <row r="48" spans="1:19" ht="45" hidden="1" x14ac:dyDescent="0.25">
      <c r="A48" s="8">
        <v>43</v>
      </c>
      <c r="B48" s="2" t="s">
        <v>407</v>
      </c>
      <c r="C48" s="7" t="s">
        <v>17</v>
      </c>
      <c r="D48" s="4">
        <v>1</v>
      </c>
      <c r="E48" s="25" t="s">
        <v>407</v>
      </c>
      <c r="F48" s="2" t="s">
        <v>251</v>
      </c>
      <c r="G48" s="4" t="s">
        <v>8</v>
      </c>
      <c r="H48" s="5">
        <v>2400000</v>
      </c>
      <c r="I48" s="5">
        <v>2400000</v>
      </c>
      <c r="J48" s="22" t="s">
        <v>9</v>
      </c>
      <c r="K48" s="5">
        <v>2400000</v>
      </c>
      <c r="L48" s="21" t="s">
        <v>278</v>
      </c>
      <c r="M48" s="34" t="s">
        <v>57</v>
      </c>
      <c r="N48" s="2" t="s">
        <v>18</v>
      </c>
      <c r="O48" s="23" t="s">
        <v>12</v>
      </c>
      <c r="P48" s="8" t="s">
        <v>189</v>
      </c>
      <c r="Q48" s="2" t="s">
        <v>11</v>
      </c>
      <c r="R48" s="2" t="s">
        <v>49</v>
      </c>
      <c r="S48" s="2"/>
    </row>
    <row r="49" spans="1:19" ht="45" hidden="1" x14ac:dyDescent="0.25">
      <c r="A49" s="8">
        <v>44</v>
      </c>
      <c r="B49" s="7" t="s">
        <v>319</v>
      </c>
      <c r="C49" s="51" t="s">
        <v>13</v>
      </c>
      <c r="D49" s="8">
        <v>3</v>
      </c>
      <c r="E49" s="9" t="s">
        <v>261</v>
      </c>
      <c r="F49" s="7" t="s">
        <v>259</v>
      </c>
      <c r="G49" s="8" t="s">
        <v>8</v>
      </c>
      <c r="H49" s="10">
        <v>400000</v>
      </c>
      <c r="I49" s="10">
        <v>1200000</v>
      </c>
      <c r="J49" s="22" t="s">
        <v>9</v>
      </c>
      <c r="K49" s="10">
        <v>1200000</v>
      </c>
      <c r="L49" s="2" t="s">
        <v>10</v>
      </c>
      <c r="M49" s="7" t="s">
        <v>14</v>
      </c>
      <c r="N49" s="7" t="s">
        <v>46</v>
      </c>
      <c r="O49" s="23" t="s">
        <v>12</v>
      </c>
      <c r="P49" s="8" t="s">
        <v>189</v>
      </c>
      <c r="Q49" s="8" t="s">
        <v>252</v>
      </c>
      <c r="R49" s="7" t="s">
        <v>28</v>
      </c>
      <c r="S49" s="31"/>
    </row>
    <row r="50" spans="1:19" ht="45" hidden="1" x14ac:dyDescent="0.25">
      <c r="A50" s="8">
        <v>45</v>
      </c>
      <c r="B50" s="2" t="s">
        <v>96</v>
      </c>
      <c r="C50" s="53" t="s">
        <v>97</v>
      </c>
      <c r="D50" s="4">
        <v>12</v>
      </c>
      <c r="E50" s="3" t="s">
        <v>242</v>
      </c>
      <c r="F50" s="2" t="s">
        <v>98</v>
      </c>
      <c r="G50" s="4" t="s">
        <v>8</v>
      </c>
      <c r="H50" s="5">
        <v>65000</v>
      </c>
      <c r="I50" s="5">
        <f>D50*H50</f>
        <v>780000</v>
      </c>
      <c r="J50" s="22" t="s">
        <v>9</v>
      </c>
      <c r="K50" s="5">
        <v>780000</v>
      </c>
      <c r="L50" s="2" t="s">
        <v>10</v>
      </c>
      <c r="M50" s="4" t="s">
        <v>14</v>
      </c>
      <c r="N50" s="2" t="s">
        <v>46</v>
      </c>
      <c r="O50" s="23" t="s">
        <v>12</v>
      </c>
      <c r="P50" s="4" t="s">
        <v>189</v>
      </c>
      <c r="Q50" s="4" t="s">
        <v>11</v>
      </c>
      <c r="R50" s="7" t="s">
        <v>248</v>
      </c>
      <c r="S50" s="7"/>
    </row>
    <row r="51" spans="1:19" ht="45" hidden="1" x14ac:dyDescent="0.25">
      <c r="A51" s="8">
        <v>46</v>
      </c>
      <c r="B51" s="7" t="s">
        <v>256</v>
      </c>
      <c r="C51" s="51" t="s">
        <v>13</v>
      </c>
      <c r="D51" s="8">
        <v>1</v>
      </c>
      <c r="E51" s="9" t="s">
        <v>258</v>
      </c>
      <c r="F51" s="7" t="s">
        <v>259</v>
      </c>
      <c r="G51" s="8" t="s">
        <v>8</v>
      </c>
      <c r="H51" s="10">
        <v>140000</v>
      </c>
      <c r="I51" s="10">
        <v>140000</v>
      </c>
      <c r="J51" s="22" t="s">
        <v>9</v>
      </c>
      <c r="K51" s="10">
        <v>140000</v>
      </c>
      <c r="L51" s="2" t="s">
        <v>10</v>
      </c>
      <c r="M51" s="7" t="s">
        <v>14</v>
      </c>
      <c r="N51" s="7" t="s">
        <v>46</v>
      </c>
      <c r="O51" s="23" t="s">
        <v>12</v>
      </c>
      <c r="P51" s="8" t="s">
        <v>189</v>
      </c>
      <c r="Q51" s="8" t="s">
        <v>252</v>
      </c>
      <c r="R51" s="7" t="s">
        <v>28</v>
      </c>
      <c r="S51" s="31"/>
    </row>
    <row r="52" spans="1:19" ht="45" hidden="1" x14ac:dyDescent="0.25">
      <c r="A52" s="8">
        <v>47</v>
      </c>
      <c r="B52" s="2" t="s">
        <v>240</v>
      </c>
      <c r="C52" s="53" t="s">
        <v>13</v>
      </c>
      <c r="D52" s="4">
        <v>10</v>
      </c>
      <c r="E52" s="3" t="s">
        <v>241</v>
      </c>
      <c r="F52" s="7" t="s">
        <v>243</v>
      </c>
      <c r="G52" s="4" t="s">
        <v>8</v>
      </c>
      <c r="H52" s="5">
        <v>1000</v>
      </c>
      <c r="I52" s="5">
        <v>1100</v>
      </c>
      <c r="J52" s="22" t="s">
        <v>9</v>
      </c>
      <c r="K52" s="14">
        <v>11000</v>
      </c>
      <c r="L52" s="2" t="s">
        <v>10</v>
      </c>
      <c r="M52" s="4" t="s">
        <v>14</v>
      </c>
      <c r="N52" s="2" t="s">
        <v>46</v>
      </c>
      <c r="O52" s="23" t="s">
        <v>12</v>
      </c>
      <c r="P52" s="4" t="s">
        <v>189</v>
      </c>
      <c r="Q52" s="4" t="s">
        <v>11</v>
      </c>
      <c r="R52" s="7" t="s">
        <v>248</v>
      </c>
      <c r="S52" s="7"/>
    </row>
    <row r="53" spans="1:19" hidden="1" x14ac:dyDescent="0.25">
      <c r="K53" s="56">
        <f>SUM(K6:K52)</f>
        <v>5027951580</v>
      </c>
    </row>
    <row r="54" spans="1:19" ht="30" hidden="1" x14ac:dyDescent="0.25">
      <c r="B54" s="79" t="s">
        <v>404</v>
      </c>
      <c r="C54" s="79"/>
      <c r="D54" s="79"/>
      <c r="E54" s="79"/>
      <c r="F54" s="79"/>
      <c r="G54" s="79"/>
      <c r="H54" s="79"/>
      <c r="I54" s="79"/>
      <c r="J54" s="79"/>
      <c r="K54" s="79"/>
      <c r="L54" s="79"/>
      <c r="M54" s="79"/>
      <c r="N54" s="79"/>
      <c r="O54" s="79"/>
      <c r="P54" s="79"/>
      <c r="Q54" s="79"/>
      <c r="R54" s="79"/>
      <c r="S54" s="79"/>
    </row>
    <row r="55" spans="1:19" ht="45" hidden="1" x14ac:dyDescent="0.25">
      <c r="A55" s="8">
        <v>48</v>
      </c>
      <c r="B55" s="2" t="s">
        <v>73</v>
      </c>
      <c r="C55" s="7" t="s">
        <v>17</v>
      </c>
      <c r="D55" s="4">
        <v>1</v>
      </c>
      <c r="E55" s="3" t="s">
        <v>73</v>
      </c>
      <c r="F55" s="2" t="s">
        <v>276</v>
      </c>
      <c r="G55" s="4" t="s">
        <v>8</v>
      </c>
      <c r="H55" s="21" t="s">
        <v>277</v>
      </c>
      <c r="I55" s="21" t="s">
        <v>277</v>
      </c>
      <c r="J55" s="22" t="s">
        <v>9</v>
      </c>
      <c r="K55" s="21" t="s">
        <v>277</v>
      </c>
      <c r="L55" s="21" t="s">
        <v>278</v>
      </c>
      <c r="M55" s="7" t="s">
        <v>14</v>
      </c>
      <c r="N55" s="7" t="s">
        <v>19</v>
      </c>
      <c r="O55" s="23" t="s">
        <v>12</v>
      </c>
      <c r="P55" s="8" t="s">
        <v>20</v>
      </c>
      <c r="Q55" s="4" t="s">
        <v>23</v>
      </c>
      <c r="R55" s="7" t="s">
        <v>29</v>
      </c>
      <c r="S55" s="2" t="s">
        <v>283</v>
      </c>
    </row>
    <row r="56" spans="1:19" ht="45" hidden="1" x14ac:dyDescent="0.25">
      <c r="A56" s="8">
        <v>49</v>
      </c>
      <c r="B56" s="2" t="s">
        <v>74</v>
      </c>
      <c r="C56" s="7" t="s">
        <v>17</v>
      </c>
      <c r="D56" s="4">
        <v>1</v>
      </c>
      <c r="E56" s="3" t="s">
        <v>74</v>
      </c>
      <c r="F56" s="2" t="s">
        <v>279</v>
      </c>
      <c r="G56" s="4" t="s">
        <v>8</v>
      </c>
      <c r="H56" s="21" t="s">
        <v>277</v>
      </c>
      <c r="I56" s="21" t="s">
        <v>277</v>
      </c>
      <c r="J56" s="22" t="s">
        <v>9</v>
      </c>
      <c r="K56" s="21" t="s">
        <v>277</v>
      </c>
      <c r="L56" s="21" t="s">
        <v>278</v>
      </c>
      <c r="M56" s="7" t="s">
        <v>14</v>
      </c>
      <c r="N56" s="7" t="s">
        <v>19</v>
      </c>
      <c r="O56" s="23" t="s">
        <v>12</v>
      </c>
      <c r="P56" s="8" t="s">
        <v>20</v>
      </c>
      <c r="Q56" s="2" t="s">
        <v>11</v>
      </c>
      <c r="R56" s="7" t="s">
        <v>29</v>
      </c>
      <c r="S56" s="2" t="s">
        <v>283</v>
      </c>
    </row>
    <row r="57" spans="1:19" ht="45" hidden="1" x14ac:dyDescent="0.25">
      <c r="A57" s="8">
        <v>50</v>
      </c>
      <c r="B57" s="2" t="s">
        <v>262</v>
      </c>
      <c r="C57" s="7" t="s">
        <v>17</v>
      </c>
      <c r="D57" s="4">
        <v>1</v>
      </c>
      <c r="E57" s="3" t="s">
        <v>262</v>
      </c>
      <c r="F57" s="2" t="s">
        <v>279</v>
      </c>
      <c r="G57" s="4" t="s">
        <v>8</v>
      </c>
      <c r="H57" s="21" t="s">
        <v>277</v>
      </c>
      <c r="I57" s="21" t="s">
        <v>277</v>
      </c>
      <c r="J57" s="22" t="s">
        <v>9</v>
      </c>
      <c r="K57" s="21" t="s">
        <v>277</v>
      </c>
      <c r="L57" s="21" t="s">
        <v>278</v>
      </c>
      <c r="M57" s="7" t="s">
        <v>14</v>
      </c>
      <c r="N57" s="7" t="s">
        <v>19</v>
      </c>
      <c r="O57" s="23" t="s">
        <v>12</v>
      </c>
      <c r="P57" s="8" t="s">
        <v>20</v>
      </c>
      <c r="Q57" s="2" t="s">
        <v>11</v>
      </c>
      <c r="R57" s="7" t="s">
        <v>29</v>
      </c>
      <c r="S57" s="2" t="s">
        <v>283</v>
      </c>
    </row>
    <row r="58" spans="1:19" ht="45" hidden="1" x14ac:dyDescent="0.25">
      <c r="A58" s="8">
        <v>51</v>
      </c>
      <c r="B58" s="2" t="s">
        <v>263</v>
      </c>
      <c r="C58" s="7" t="s">
        <v>17</v>
      </c>
      <c r="D58" s="4">
        <v>1</v>
      </c>
      <c r="E58" s="3" t="s">
        <v>264</v>
      </c>
      <c r="F58" s="2" t="s">
        <v>280</v>
      </c>
      <c r="G58" s="4" t="s">
        <v>8</v>
      </c>
      <c r="H58" s="21" t="s">
        <v>281</v>
      </c>
      <c r="I58" s="21" t="s">
        <v>281</v>
      </c>
      <c r="J58" s="22" t="s">
        <v>9</v>
      </c>
      <c r="K58" s="21" t="s">
        <v>281</v>
      </c>
      <c r="L58" s="21" t="s">
        <v>278</v>
      </c>
      <c r="M58" s="7" t="s">
        <v>14</v>
      </c>
      <c r="N58" s="7" t="s">
        <v>19</v>
      </c>
      <c r="O58" s="23" t="s">
        <v>12</v>
      </c>
      <c r="P58" s="8" t="s">
        <v>20</v>
      </c>
      <c r="Q58" s="2" t="s">
        <v>11</v>
      </c>
      <c r="R58" s="7" t="s">
        <v>29</v>
      </c>
      <c r="S58" s="2" t="s">
        <v>283</v>
      </c>
    </row>
    <row r="59" spans="1:19" ht="45" hidden="1" x14ac:dyDescent="0.25">
      <c r="A59" s="8">
        <v>52</v>
      </c>
      <c r="B59" s="7" t="s">
        <v>36</v>
      </c>
      <c r="C59" s="8" t="s">
        <v>17</v>
      </c>
      <c r="D59" s="8">
        <v>1</v>
      </c>
      <c r="E59" s="9" t="s">
        <v>35</v>
      </c>
      <c r="F59" s="7" t="s">
        <v>155</v>
      </c>
      <c r="G59" s="8" t="s">
        <v>22</v>
      </c>
      <c r="H59" s="10">
        <v>54000</v>
      </c>
      <c r="I59" s="10">
        <v>54000</v>
      </c>
      <c r="J59" s="14">
        <v>13000</v>
      </c>
      <c r="K59" s="10">
        <v>702000000</v>
      </c>
      <c r="L59" s="2" t="s">
        <v>10</v>
      </c>
      <c r="M59" s="7" t="s">
        <v>14</v>
      </c>
      <c r="N59" s="7" t="s">
        <v>19</v>
      </c>
      <c r="O59" s="23" t="s">
        <v>12</v>
      </c>
      <c r="P59" s="8" t="s">
        <v>20</v>
      </c>
      <c r="Q59" s="7" t="s">
        <v>23</v>
      </c>
      <c r="R59" s="7" t="s">
        <v>21</v>
      </c>
      <c r="S59" s="7"/>
    </row>
    <row r="60" spans="1:19" ht="45" hidden="1" x14ac:dyDescent="0.25">
      <c r="A60" s="8">
        <v>53</v>
      </c>
      <c r="B60" s="2" t="s">
        <v>56</v>
      </c>
      <c r="C60" s="7" t="s">
        <v>17</v>
      </c>
      <c r="D60" s="4">
        <v>1</v>
      </c>
      <c r="E60" s="3" t="s">
        <v>48</v>
      </c>
      <c r="F60" s="2" t="s">
        <v>177</v>
      </c>
      <c r="G60" s="4" t="s">
        <v>8</v>
      </c>
      <c r="H60" s="5">
        <v>84000000</v>
      </c>
      <c r="I60" s="5">
        <v>84000000</v>
      </c>
      <c r="J60" s="22" t="s">
        <v>9</v>
      </c>
      <c r="K60" s="21">
        <v>84000000</v>
      </c>
      <c r="L60" s="21" t="s">
        <v>278</v>
      </c>
      <c r="M60" s="34" t="s">
        <v>57</v>
      </c>
      <c r="N60" s="2" t="s">
        <v>18</v>
      </c>
      <c r="O60" s="23" t="s">
        <v>12</v>
      </c>
      <c r="P60" s="8" t="s">
        <v>189</v>
      </c>
      <c r="Q60" s="2" t="s">
        <v>11</v>
      </c>
      <c r="R60" s="2" t="s">
        <v>49</v>
      </c>
      <c r="S60" s="2"/>
    </row>
    <row r="61" spans="1:19" ht="45" hidden="1" x14ac:dyDescent="0.25">
      <c r="A61" s="8">
        <v>54</v>
      </c>
      <c r="B61" s="7" t="s">
        <v>190</v>
      </c>
      <c r="C61" s="8" t="s">
        <v>17</v>
      </c>
      <c r="D61" s="8">
        <v>1</v>
      </c>
      <c r="E61" s="9" t="s">
        <v>191</v>
      </c>
      <c r="F61" s="7" t="s">
        <v>192</v>
      </c>
      <c r="G61" s="8" t="s">
        <v>8</v>
      </c>
      <c r="H61" s="10">
        <v>60000000</v>
      </c>
      <c r="I61" s="10">
        <v>60000000</v>
      </c>
      <c r="J61" s="22" t="s">
        <v>9</v>
      </c>
      <c r="K61" s="10">
        <v>60000000</v>
      </c>
      <c r="L61" s="2" t="s">
        <v>10</v>
      </c>
      <c r="M61" s="7" t="s">
        <v>187</v>
      </c>
      <c r="N61" s="7" t="s">
        <v>18</v>
      </c>
      <c r="O61" s="4" t="s">
        <v>12</v>
      </c>
      <c r="P61" s="15" t="s">
        <v>20</v>
      </c>
      <c r="Q61" s="7" t="s">
        <v>11</v>
      </c>
      <c r="R61" s="7" t="s">
        <v>21</v>
      </c>
      <c r="S61" s="7" t="s">
        <v>193</v>
      </c>
    </row>
    <row r="62" spans="1:19" ht="45" hidden="1" x14ac:dyDescent="0.25">
      <c r="A62" s="8">
        <v>55</v>
      </c>
      <c r="B62" s="2" t="s">
        <v>63</v>
      </c>
      <c r="C62" s="7" t="s">
        <v>17</v>
      </c>
      <c r="D62" s="4">
        <v>1</v>
      </c>
      <c r="E62" s="3" t="s">
        <v>64</v>
      </c>
      <c r="F62" s="2" t="s">
        <v>168</v>
      </c>
      <c r="G62" s="4" t="s">
        <v>8</v>
      </c>
      <c r="H62" s="5">
        <v>60000000</v>
      </c>
      <c r="I62" s="6">
        <v>60000000</v>
      </c>
      <c r="J62" s="22" t="s">
        <v>9</v>
      </c>
      <c r="K62" s="21">
        <v>60000000</v>
      </c>
      <c r="L62" s="21" t="s">
        <v>278</v>
      </c>
      <c r="M62" s="34" t="s">
        <v>14</v>
      </c>
      <c r="N62" s="2" t="s">
        <v>19</v>
      </c>
      <c r="O62" s="23" t="s">
        <v>12</v>
      </c>
      <c r="P62" s="8" t="s">
        <v>20</v>
      </c>
      <c r="Q62" s="4" t="s">
        <v>11</v>
      </c>
      <c r="R62" s="2" t="s">
        <v>49</v>
      </c>
      <c r="S62" s="2"/>
    </row>
    <row r="63" spans="1:19" ht="45" hidden="1" x14ac:dyDescent="0.25">
      <c r="A63" s="8">
        <v>56</v>
      </c>
      <c r="B63" s="2" t="s">
        <v>405</v>
      </c>
      <c r="C63" s="7" t="s">
        <v>136</v>
      </c>
      <c r="D63" s="4">
        <v>5</v>
      </c>
      <c r="E63" s="3" t="s">
        <v>406</v>
      </c>
      <c r="F63" s="2" t="s">
        <v>59</v>
      </c>
      <c r="G63" s="4" t="s">
        <v>24</v>
      </c>
      <c r="H63" s="5">
        <v>500</v>
      </c>
      <c r="I63" s="6">
        <v>2500</v>
      </c>
      <c r="J63" s="4">
        <v>11500</v>
      </c>
      <c r="K63" s="5">
        <f>J63*I63</f>
        <v>28750000</v>
      </c>
      <c r="L63" s="2" t="s">
        <v>10</v>
      </c>
      <c r="M63" s="3" t="s">
        <v>14</v>
      </c>
      <c r="N63" s="2" t="s">
        <v>46</v>
      </c>
      <c r="O63" s="4" t="s">
        <v>12</v>
      </c>
      <c r="P63" s="8" t="s">
        <v>189</v>
      </c>
      <c r="Q63" s="7" t="s">
        <v>33</v>
      </c>
      <c r="R63" s="2" t="s">
        <v>49</v>
      </c>
      <c r="S63" s="2"/>
    </row>
    <row r="64" spans="1:19" ht="45" hidden="1" x14ac:dyDescent="0.25">
      <c r="A64" s="8">
        <v>57</v>
      </c>
      <c r="B64" s="2" t="s">
        <v>79</v>
      </c>
      <c r="C64" s="4" t="s">
        <v>13</v>
      </c>
      <c r="D64" s="4">
        <v>1</v>
      </c>
      <c r="E64" s="3" t="s">
        <v>316</v>
      </c>
      <c r="F64" s="7" t="s">
        <v>244</v>
      </c>
      <c r="G64" s="4" t="s">
        <v>8</v>
      </c>
      <c r="H64" s="5">
        <v>22000000</v>
      </c>
      <c r="I64" s="5">
        <v>22000000</v>
      </c>
      <c r="J64" s="22" t="s">
        <v>9</v>
      </c>
      <c r="K64" s="14">
        <v>22000000</v>
      </c>
      <c r="L64" s="2" t="s">
        <v>10</v>
      </c>
      <c r="M64" s="4" t="s">
        <v>14</v>
      </c>
      <c r="N64" s="2" t="s">
        <v>46</v>
      </c>
      <c r="O64" s="23" t="s">
        <v>12</v>
      </c>
      <c r="P64" s="4" t="s">
        <v>189</v>
      </c>
      <c r="Q64" s="4" t="s">
        <v>11</v>
      </c>
      <c r="R64" s="7" t="s">
        <v>248</v>
      </c>
      <c r="S64" s="7"/>
    </row>
    <row r="65" spans="1:19" ht="60" hidden="1" x14ac:dyDescent="0.25">
      <c r="A65" s="8">
        <v>58</v>
      </c>
      <c r="B65" s="7" t="s">
        <v>41</v>
      </c>
      <c r="C65" s="8" t="s">
        <v>17</v>
      </c>
      <c r="D65" s="8">
        <v>1</v>
      </c>
      <c r="E65" s="9" t="s">
        <v>37</v>
      </c>
      <c r="F65" s="7" t="s">
        <v>151</v>
      </c>
      <c r="G65" s="8" t="s">
        <v>8</v>
      </c>
      <c r="H65" s="10">
        <v>8506200</v>
      </c>
      <c r="I65" s="10">
        <v>8506200</v>
      </c>
      <c r="J65" s="22" t="s">
        <v>9</v>
      </c>
      <c r="K65" s="10">
        <v>8506200</v>
      </c>
      <c r="L65" s="2" t="s">
        <v>10</v>
      </c>
      <c r="M65" s="7" t="s">
        <v>14</v>
      </c>
      <c r="N65" s="7" t="s">
        <v>19</v>
      </c>
      <c r="O65" s="23" t="s">
        <v>12</v>
      </c>
      <c r="P65" s="8" t="s">
        <v>20</v>
      </c>
      <c r="Q65" s="7" t="s">
        <v>33</v>
      </c>
      <c r="R65" s="7" t="s">
        <v>21</v>
      </c>
      <c r="S65" s="7"/>
    </row>
    <row r="66" spans="1:19" ht="90" hidden="1" x14ac:dyDescent="0.25">
      <c r="A66" s="8">
        <v>59</v>
      </c>
      <c r="B66" s="2" t="s">
        <v>318</v>
      </c>
      <c r="C66" s="4" t="s">
        <v>13</v>
      </c>
      <c r="D66" s="4">
        <v>10</v>
      </c>
      <c r="E66" s="3" t="s">
        <v>317</v>
      </c>
      <c r="F66" s="2" t="s">
        <v>59</v>
      </c>
      <c r="G66" s="4" t="s">
        <v>8</v>
      </c>
      <c r="H66" s="5">
        <v>350000</v>
      </c>
      <c r="I66" s="6">
        <v>3500000</v>
      </c>
      <c r="J66" s="22" t="s">
        <v>9</v>
      </c>
      <c r="K66" s="21">
        <v>3500000</v>
      </c>
      <c r="L66" s="21" t="s">
        <v>278</v>
      </c>
      <c r="M66" s="34" t="s">
        <v>14</v>
      </c>
      <c r="N66" s="2" t="s">
        <v>46</v>
      </c>
      <c r="O66" s="23" t="s">
        <v>12</v>
      </c>
      <c r="P66" s="8" t="s">
        <v>189</v>
      </c>
      <c r="Q66" s="4" t="s">
        <v>11</v>
      </c>
      <c r="R66" s="2" t="s">
        <v>49</v>
      </c>
      <c r="S66" s="2"/>
    </row>
    <row r="67" spans="1:19" ht="195" hidden="1" x14ac:dyDescent="0.25">
      <c r="A67" s="8">
        <v>60</v>
      </c>
      <c r="B67" s="2" t="s">
        <v>288</v>
      </c>
      <c r="C67" s="4" t="s">
        <v>13</v>
      </c>
      <c r="D67" s="4">
        <v>2</v>
      </c>
      <c r="E67" s="3" t="s">
        <v>301</v>
      </c>
      <c r="F67" s="2" t="s">
        <v>202</v>
      </c>
      <c r="G67" s="4" t="s">
        <v>8</v>
      </c>
      <c r="H67" s="5">
        <v>800000</v>
      </c>
      <c r="I67" s="5">
        <f>D67*H67</f>
        <v>1600000</v>
      </c>
      <c r="J67" s="22" t="s">
        <v>9</v>
      </c>
      <c r="K67" s="21">
        <v>1600000</v>
      </c>
      <c r="L67" s="21" t="s">
        <v>278</v>
      </c>
      <c r="M67" s="34" t="s">
        <v>14</v>
      </c>
      <c r="N67" s="2" t="s">
        <v>46</v>
      </c>
      <c r="O67" s="23" t="s">
        <v>12</v>
      </c>
      <c r="P67" s="8" t="s">
        <v>189</v>
      </c>
      <c r="Q67" s="4" t="s">
        <v>314</v>
      </c>
      <c r="R67" s="33" t="s">
        <v>49</v>
      </c>
      <c r="S67" s="33"/>
    </row>
    <row r="68" spans="1:19" hidden="1" x14ac:dyDescent="0.25">
      <c r="K68" s="57">
        <f>SUM(K55:K67)</f>
        <v>970356200</v>
      </c>
    </row>
    <row r="69" spans="1:19" ht="30" hidden="1" x14ac:dyDescent="0.25">
      <c r="B69" s="79" t="s">
        <v>398</v>
      </c>
      <c r="C69" s="79"/>
      <c r="D69" s="79"/>
      <c r="E69" s="79"/>
      <c r="F69" s="79"/>
      <c r="G69" s="79"/>
      <c r="H69" s="79"/>
      <c r="I69" s="79"/>
      <c r="J69" s="79"/>
      <c r="K69" s="79"/>
      <c r="L69" s="79"/>
      <c r="M69" s="79"/>
      <c r="N69" s="79"/>
      <c r="O69" s="79"/>
      <c r="P69" s="79"/>
      <c r="Q69" s="79"/>
      <c r="R69" s="79"/>
      <c r="S69" s="79"/>
    </row>
    <row r="70" spans="1:19" ht="90" hidden="1" x14ac:dyDescent="0.25">
      <c r="A70" s="8">
        <v>61</v>
      </c>
      <c r="B70" s="2" t="s">
        <v>289</v>
      </c>
      <c r="C70" s="4" t="s">
        <v>300</v>
      </c>
      <c r="D70" s="4">
        <v>1</v>
      </c>
      <c r="E70" s="3" t="s">
        <v>302</v>
      </c>
      <c r="F70" s="2" t="s">
        <v>59</v>
      </c>
      <c r="G70" s="4" t="s">
        <v>24</v>
      </c>
      <c r="H70" s="5">
        <v>100000</v>
      </c>
      <c r="I70" s="5">
        <v>100000</v>
      </c>
      <c r="J70" s="4">
        <v>11500</v>
      </c>
      <c r="K70" s="21">
        <v>1150000000</v>
      </c>
      <c r="L70" s="21" t="s">
        <v>278</v>
      </c>
      <c r="M70" s="34" t="s">
        <v>14</v>
      </c>
      <c r="N70" s="2" t="s">
        <v>46</v>
      </c>
      <c r="O70" s="4" t="s">
        <v>12</v>
      </c>
      <c r="P70" s="8" t="s">
        <v>189</v>
      </c>
      <c r="Q70" s="4" t="s">
        <v>11</v>
      </c>
      <c r="R70" s="2" t="s">
        <v>49</v>
      </c>
      <c r="S70" s="2"/>
    </row>
    <row r="71" spans="1:19" ht="45" hidden="1" x14ac:dyDescent="0.25">
      <c r="A71" s="8">
        <v>62</v>
      </c>
      <c r="B71" s="7" t="s">
        <v>69</v>
      </c>
      <c r="C71" s="4" t="s">
        <v>13</v>
      </c>
      <c r="D71" s="4">
        <v>1</v>
      </c>
      <c r="E71" s="9" t="s">
        <v>179</v>
      </c>
      <c r="F71" s="7" t="s">
        <v>172</v>
      </c>
      <c r="G71" s="8" t="s">
        <v>22</v>
      </c>
      <c r="H71" s="10">
        <v>5600</v>
      </c>
      <c r="I71" s="10">
        <v>5600</v>
      </c>
      <c r="J71" s="14">
        <v>13000</v>
      </c>
      <c r="K71" s="14">
        <v>72800000</v>
      </c>
      <c r="L71" s="2" t="s">
        <v>10</v>
      </c>
      <c r="M71" s="7" t="s">
        <v>70</v>
      </c>
      <c r="N71" s="2" t="s">
        <v>18</v>
      </c>
      <c r="O71" s="4" t="s">
        <v>12</v>
      </c>
      <c r="P71" s="4" t="s">
        <v>189</v>
      </c>
      <c r="Q71" s="4" t="s">
        <v>23</v>
      </c>
      <c r="R71" s="7" t="s">
        <v>249</v>
      </c>
      <c r="S71" s="7"/>
    </row>
    <row r="72" spans="1:19" ht="45" hidden="1" x14ac:dyDescent="0.25">
      <c r="A72" s="8">
        <v>63</v>
      </c>
      <c r="B72" s="24" t="s">
        <v>75</v>
      </c>
      <c r="C72" s="23" t="s">
        <v>89</v>
      </c>
      <c r="D72" s="26">
        <v>6500</v>
      </c>
      <c r="E72" s="25" t="s">
        <v>129</v>
      </c>
      <c r="F72" s="24" t="s">
        <v>77</v>
      </c>
      <c r="G72" s="23" t="s">
        <v>8</v>
      </c>
      <c r="H72" s="27">
        <v>10000</v>
      </c>
      <c r="I72" s="26">
        <f>D72*H72</f>
        <v>65000000</v>
      </c>
      <c r="J72" s="23" t="s">
        <v>9</v>
      </c>
      <c r="K72" s="28">
        <v>65000000</v>
      </c>
      <c r="L72" s="24" t="s">
        <v>10</v>
      </c>
      <c r="M72" s="23" t="s">
        <v>14</v>
      </c>
      <c r="N72" s="24" t="s">
        <v>19</v>
      </c>
      <c r="O72" s="23" t="s">
        <v>12</v>
      </c>
      <c r="P72" s="23" t="s">
        <v>20</v>
      </c>
      <c r="Q72" s="24" t="s">
        <v>11</v>
      </c>
      <c r="R72" s="24" t="s">
        <v>30</v>
      </c>
      <c r="S72" s="24" t="s">
        <v>199</v>
      </c>
    </row>
    <row r="73" spans="1:19" ht="75" hidden="1" x14ac:dyDescent="0.25">
      <c r="A73" s="8">
        <v>64</v>
      </c>
      <c r="B73" s="7" t="s">
        <v>250</v>
      </c>
      <c r="C73" s="8" t="s">
        <v>13</v>
      </c>
      <c r="D73" s="8">
        <v>7</v>
      </c>
      <c r="E73" s="9" t="s">
        <v>250</v>
      </c>
      <c r="F73" s="7" t="s">
        <v>251</v>
      </c>
      <c r="G73" s="8" t="s">
        <v>8</v>
      </c>
      <c r="H73" s="10">
        <v>7000000</v>
      </c>
      <c r="I73" s="26">
        <f>D73*H73</f>
        <v>49000000</v>
      </c>
      <c r="J73" s="22" t="s">
        <v>9</v>
      </c>
      <c r="K73" s="10">
        <v>49000000</v>
      </c>
      <c r="L73" s="2" t="s">
        <v>10</v>
      </c>
      <c r="M73" s="7" t="s">
        <v>14</v>
      </c>
      <c r="N73" s="7" t="s">
        <v>46</v>
      </c>
      <c r="O73" s="23" t="s">
        <v>12</v>
      </c>
      <c r="P73" s="8" t="s">
        <v>189</v>
      </c>
      <c r="Q73" s="8" t="s">
        <v>252</v>
      </c>
      <c r="R73" s="7" t="s">
        <v>32</v>
      </c>
      <c r="S73" s="7" t="s">
        <v>253</v>
      </c>
    </row>
    <row r="74" spans="1:19" ht="45" hidden="1" x14ac:dyDescent="0.25">
      <c r="A74" s="8">
        <v>65</v>
      </c>
      <c r="B74" s="2" t="s">
        <v>267</v>
      </c>
      <c r="C74" s="7" t="s">
        <v>17</v>
      </c>
      <c r="D74" s="4">
        <v>2</v>
      </c>
      <c r="E74" s="3" t="s">
        <v>268</v>
      </c>
      <c r="F74" s="2" t="s">
        <v>282</v>
      </c>
      <c r="G74" s="4" t="s">
        <v>8</v>
      </c>
      <c r="H74" s="5">
        <v>4000000</v>
      </c>
      <c r="I74" s="26">
        <f t="shared" ref="I74:I80" si="0">D74*H74</f>
        <v>8000000</v>
      </c>
      <c r="J74" s="22" t="s">
        <v>9</v>
      </c>
      <c r="K74" s="21">
        <v>8000000</v>
      </c>
      <c r="L74" s="21" t="s">
        <v>278</v>
      </c>
      <c r="M74" s="7" t="s">
        <v>14</v>
      </c>
      <c r="N74" s="7" t="s">
        <v>46</v>
      </c>
      <c r="O74" s="23" t="s">
        <v>12</v>
      </c>
      <c r="P74" s="8" t="s">
        <v>189</v>
      </c>
      <c r="Q74" s="4" t="s">
        <v>11</v>
      </c>
      <c r="R74" s="7" t="s">
        <v>29</v>
      </c>
      <c r="S74" s="2" t="s">
        <v>285</v>
      </c>
    </row>
    <row r="75" spans="1:19" ht="45" hidden="1" x14ac:dyDescent="0.25">
      <c r="A75" s="8">
        <v>66</v>
      </c>
      <c r="B75" s="2" t="s">
        <v>267</v>
      </c>
      <c r="C75" s="7" t="s">
        <v>17</v>
      </c>
      <c r="D75" s="4">
        <v>2</v>
      </c>
      <c r="E75" s="3" t="s">
        <v>268</v>
      </c>
      <c r="F75" s="2" t="s">
        <v>282</v>
      </c>
      <c r="G75" s="4" t="s">
        <v>8</v>
      </c>
      <c r="H75" s="5">
        <v>4000000</v>
      </c>
      <c r="I75" s="26">
        <f t="shared" si="0"/>
        <v>8000000</v>
      </c>
      <c r="J75" s="22" t="s">
        <v>9</v>
      </c>
      <c r="K75" s="21">
        <v>8000000</v>
      </c>
      <c r="L75" s="21" t="s">
        <v>278</v>
      </c>
      <c r="M75" s="7" t="s">
        <v>14</v>
      </c>
      <c r="N75" s="7" t="s">
        <v>46</v>
      </c>
      <c r="O75" s="23" t="s">
        <v>12</v>
      </c>
      <c r="P75" s="8" t="s">
        <v>189</v>
      </c>
      <c r="Q75" s="4" t="s">
        <v>11</v>
      </c>
      <c r="R75" s="7" t="s">
        <v>29</v>
      </c>
      <c r="S75" s="2" t="s">
        <v>285</v>
      </c>
    </row>
    <row r="76" spans="1:19" ht="75" hidden="1" x14ac:dyDescent="0.25">
      <c r="A76" s="8">
        <v>67</v>
      </c>
      <c r="B76" s="4" t="s">
        <v>290</v>
      </c>
      <c r="C76" s="4" t="s">
        <v>13</v>
      </c>
      <c r="D76" s="4">
        <v>10</v>
      </c>
      <c r="E76" s="3" t="s">
        <v>303</v>
      </c>
      <c r="F76" s="2" t="s">
        <v>59</v>
      </c>
      <c r="G76" s="4" t="s">
        <v>8</v>
      </c>
      <c r="H76" s="5">
        <v>800000</v>
      </c>
      <c r="I76" s="26">
        <f t="shared" si="0"/>
        <v>8000000</v>
      </c>
      <c r="J76" s="22" t="s">
        <v>9</v>
      </c>
      <c r="K76" s="21">
        <v>8000000</v>
      </c>
      <c r="L76" s="21" t="s">
        <v>278</v>
      </c>
      <c r="M76" s="34" t="s">
        <v>14</v>
      </c>
      <c r="N76" s="2" t="s">
        <v>46</v>
      </c>
      <c r="O76" s="23" t="s">
        <v>12</v>
      </c>
      <c r="P76" s="8" t="s">
        <v>189</v>
      </c>
      <c r="Q76" s="2" t="s">
        <v>11</v>
      </c>
      <c r="R76" s="2" t="s">
        <v>49</v>
      </c>
      <c r="S76" s="2"/>
    </row>
    <row r="77" spans="1:19" ht="45" hidden="1" x14ac:dyDescent="0.25">
      <c r="A77" s="8">
        <v>68</v>
      </c>
      <c r="B77" s="2" t="s">
        <v>265</v>
      </c>
      <c r="C77" s="7" t="s">
        <v>17</v>
      </c>
      <c r="D77" s="4">
        <v>1</v>
      </c>
      <c r="E77" s="3" t="s">
        <v>266</v>
      </c>
      <c r="F77" s="2" t="s">
        <v>279</v>
      </c>
      <c r="G77" s="4" t="s">
        <v>8</v>
      </c>
      <c r="H77" s="5">
        <v>4000000</v>
      </c>
      <c r="I77" s="26">
        <f t="shared" si="0"/>
        <v>4000000</v>
      </c>
      <c r="J77" s="22" t="s">
        <v>9</v>
      </c>
      <c r="K77" s="21">
        <v>4000000</v>
      </c>
      <c r="L77" s="21" t="s">
        <v>278</v>
      </c>
      <c r="M77" s="7" t="s">
        <v>14</v>
      </c>
      <c r="N77" s="7" t="s">
        <v>46</v>
      </c>
      <c r="O77" s="23" t="s">
        <v>12</v>
      </c>
      <c r="P77" s="8" t="s">
        <v>189</v>
      </c>
      <c r="Q77" s="4" t="s">
        <v>11</v>
      </c>
      <c r="R77" s="7" t="s">
        <v>29</v>
      </c>
      <c r="S77" s="2" t="s">
        <v>284</v>
      </c>
    </row>
    <row r="78" spans="1:19" ht="45" hidden="1" x14ac:dyDescent="0.25">
      <c r="A78" s="8">
        <v>69</v>
      </c>
      <c r="B78" s="2" t="s">
        <v>52</v>
      </c>
      <c r="C78" s="4" t="s">
        <v>13</v>
      </c>
      <c r="D78" s="4">
        <v>2</v>
      </c>
      <c r="E78" s="3" t="s">
        <v>304</v>
      </c>
      <c r="F78" s="2" t="s">
        <v>68</v>
      </c>
      <c r="G78" s="4" t="s">
        <v>8</v>
      </c>
      <c r="H78" s="5">
        <v>650000</v>
      </c>
      <c r="I78" s="26">
        <f t="shared" si="0"/>
        <v>1300000</v>
      </c>
      <c r="J78" s="22" t="s">
        <v>9</v>
      </c>
      <c r="K78" s="21">
        <v>1300000</v>
      </c>
      <c r="L78" s="21" t="s">
        <v>278</v>
      </c>
      <c r="M78" s="34" t="s">
        <v>14</v>
      </c>
      <c r="N78" s="2" t="s">
        <v>46</v>
      </c>
      <c r="O78" s="23" t="s">
        <v>12</v>
      </c>
      <c r="P78" s="8" t="s">
        <v>189</v>
      </c>
      <c r="Q78" s="2" t="s">
        <v>11</v>
      </c>
      <c r="R78" s="2" t="s">
        <v>49</v>
      </c>
      <c r="S78" s="2"/>
    </row>
    <row r="79" spans="1:19" ht="60" hidden="1" x14ac:dyDescent="0.25">
      <c r="A79" s="8">
        <v>70</v>
      </c>
      <c r="B79" s="2" t="s">
        <v>269</v>
      </c>
      <c r="C79" s="7" t="s">
        <v>17</v>
      </c>
      <c r="D79" s="4">
        <v>2</v>
      </c>
      <c r="E79" s="3" t="s">
        <v>269</v>
      </c>
      <c r="F79" s="2" t="s">
        <v>279</v>
      </c>
      <c r="G79" s="4" t="s">
        <v>8</v>
      </c>
      <c r="H79" s="5">
        <v>400000</v>
      </c>
      <c r="I79" s="26">
        <f t="shared" si="0"/>
        <v>800000</v>
      </c>
      <c r="J79" s="22" t="s">
        <v>9</v>
      </c>
      <c r="K79" s="21">
        <v>800000</v>
      </c>
      <c r="L79" s="21" t="s">
        <v>278</v>
      </c>
      <c r="M79" s="7" t="s">
        <v>14</v>
      </c>
      <c r="N79" s="7" t="s">
        <v>46</v>
      </c>
      <c r="O79" s="23" t="s">
        <v>12</v>
      </c>
      <c r="P79" s="8" t="s">
        <v>189</v>
      </c>
      <c r="Q79" s="4" t="s">
        <v>11</v>
      </c>
      <c r="R79" s="7" t="s">
        <v>29</v>
      </c>
      <c r="S79" s="2" t="s">
        <v>286</v>
      </c>
    </row>
    <row r="80" spans="1:19" ht="60" hidden="1" x14ac:dyDescent="0.25">
      <c r="A80" s="8">
        <v>71</v>
      </c>
      <c r="B80" s="2" t="s">
        <v>269</v>
      </c>
      <c r="C80" s="7" t="s">
        <v>17</v>
      </c>
      <c r="D80" s="4">
        <v>2</v>
      </c>
      <c r="E80" s="3" t="s">
        <v>269</v>
      </c>
      <c r="F80" s="2" t="s">
        <v>279</v>
      </c>
      <c r="G80" s="4" t="s">
        <v>8</v>
      </c>
      <c r="H80" s="5">
        <v>400000</v>
      </c>
      <c r="I80" s="26">
        <f t="shared" si="0"/>
        <v>800000</v>
      </c>
      <c r="J80" s="22" t="s">
        <v>9</v>
      </c>
      <c r="K80" s="21">
        <v>800000</v>
      </c>
      <c r="L80" s="21" t="s">
        <v>278</v>
      </c>
      <c r="M80" s="7" t="s">
        <v>14</v>
      </c>
      <c r="N80" s="7" t="s">
        <v>46</v>
      </c>
      <c r="O80" s="23" t="s">
        <v>12</v>
      </c>
      <c r="P80" s="8" t="s">
        <v>189</v>
      </c>
      <c r="Q80" s="4" t="s">
        <v>11</v>
      </c>
      <c r="R80" s="7" t="s">
        <v>29</v>
      </c>
      <c r="S80" s="2" t="s">
        <v>286</v>
      </c>
    </row>
    <row r="81" spans="1:19" hidden="1" x14ac:dyDescent="0.25">
      <c r="K81" s="72">
        <f>SUM(K70:K80)</f>
        <v>1367700000</v>
      </c>
    </row>
    <row r="82" spans="1:19" ht="30" x14ac:dyDescent="0.25">
      <c r="A82" s="79" t="s">
        <v>488</v>
      </c>
      <c r="B82" s="79"/>
      <c r="C82" s="79"/>
      <c r="D82" s="79"/>
      <c r="E82" s="79"/>
      <c r="F82" s="79"/>
      <c r="G82" s="79"/>
      <c r="H82" s="79"/>
      <c r="I82" s="79"/>
      <c r="J82" s="79"/>
      <c r="K82" s="79"/>
      <c r="L82" s="79"/>
      <c r="M82" s="79"/>
      <c r="N82" s="79"/>
      <c r="O82" s="79"/>
      <c r="P82" s="79"/>
      <c r="Q82" s="79"/>
      <c r="R82" s="79"/>
      <c r="S82" s="79"/>
    </row>
    <row r="83" spans="1:19" ht="45" x14ac:dyDescent="0.25">
      <c r="A83" s="8">
        <v>72</v>
      </c>
      <c r="B83" s="2" t="s">
        <v>74</v>
      </c>
      <c r="C83" s="7" t="s">
        <v>17</v>
      </c>
      <c r="D83" s="4">
        <v>1</v>
      </c>
      <c r="E83" s="3" t="s">
        <v>74</v>
      </c>
      <c r="F83" s="2" t="s">
        <v>279</v>
      </c>
      <c r="G83" s="4" t="s">
        <v>8</v>
      </c>
      <c r="H83" s="21" t="s">
        <v>277</v>
      </c>
      <c r="I83" s="21" t="s">
        <v>277</v>
      </c>
      <c r="J83" s="22" t="s">
        <v>9</v>
      </c>
      <c r="K83" s="21" t="s">
        <v>277</v>
      </c>
      <c r="L83" s="21" t="s">
        <v>278</v>
      </c>
      <c r="M83" s="7" t="s">
        <v>14</v>
      </c>
      <c r="N83" s="7" t="s">
        <v>19</v>
      </c>
      <c r="O83" s="23" t="s">
        <v>12</v>
      </c>
      <c r="P83" s="8" t="s">
        <v>20</v>
      </c>
      <c r="Q83" s="2" t="s">
        <v>11</v>
      </c>
      <c r="R83" s="7" t="s">
        <v>29</v>
      </c>
      <c r="S83" s="2" t="s">
        <v>283</v>
      </c>
    </row>
    <row r="84" spans="1:19" ht="45" x14ac:dyDescent="0.25">
      <c r="A84" s="8">
        <v>73</v>
      </c>
      <c r="B84" s="2" t="s">
        <v>262</v>
      </c>
      <c r="C84" s="7" t="s">
        <v>17</v>
      </c>
      <c r="D84" s="4">
        <v>1</v>
      </c>
      <c r="E84" s="3" t="s">
        <v>262</v>
      </c>
      <c r="F84" s="2" t="s">
        <v>279</v>
      </c>
      <c r="G84" s="4" t="s">
        <v>8</v>
      </c>
      <c r="H84" s="21" t="s">
        <v>277</v>
      </c>
      <c r="I84" s="21" t="s">
        <v>277</v>
      </c>
      <c r="J84" s="22" t="s">
        <v>9</v>
      </c>
      <c r="K84" s="21" t="s">
        <v>277</v>
      </c>
      <c r="L84" s="21" t="s">
        <v>278</v>
      </c>
      <c r="M84" s="7" t="s">
        <v>14</v>
      </c>
      <c r="N84" s="7" t="s">
        <v>19</v>
      </c>
      <c r="O84" s="23" t="s">
        <v>12</v>
      </c>
      <c r="P84" s="8" t="s">
        <v>20</v>
      </c>
      <c r="Q84" s="4" t="s">
        <v>11</v>
      </c>
      <c r="R84" s="7" t="s">
        <v>29</v>
      </c>
      <c r="S84" s="2" t="s">
        <v>283</v>
      </c>
    </row>
    <row r="85" spans="1:19" ht="45" x14ac:dyDescent="0.25">
      <c r="A85" s="8">
        <v>74</v>
      </c>
      <c r="B85" s="2" t="s">
        <v>73</v>
      </c>
      <c r="C85" s="7" t="s">
        <v>17</v>
      </c>
      <c r="D85" s="4">
        <v>1</v>
      </c>
      <c r="E85" s="3" t="s">
        <v>73</v>
      </c>
      <c r="F85" s="2" t="s">
        <v>276</v>
      </c>
      <c r="G85" s="4" t="s">
        <v>8</v>
      </c>
      <c r="H85" s="21" t="s">
        <v>277</v>
      </c>
      <c r="I85" s="21" t="s">
        <v>277</v>
      </c>
      <c r="J85" s="22" t="s">
        <v>9</v>
      </c>
      <c r="K85" s="21" t="s">
        <v>277</v>
      </c>
      <c r="L85" s="21" t="s">
        <v>278</v>
      </c>
      <c r="M85" s="7" t="s">
        <v>14</v>
      </c>
      <c r="N85" s="7" t="s">
        <v>19</v>
      </c>
      <c r="O85" s="23" t="s">
        <v>12</v>
      </c>
      <c r="P85" s="8" t="s">
        <v>20</v>
      </c>
      <c r="Q85" s="2" t="s">
        <v>11</v>
      </c>
      <c r="R85" s="7" t="s">
        <v>29</v>
      </c>
      <c r="S85" s="2" t="s">
        <v>283</v>
      </c>
    </row>
    <row r="86" spans="1:19" ht="45" x14ac:dyDescent="0.25">
      <c r="A86" s="8">
        <v>75</v>
      </c>
      <c r="B86" s="2" t="s">
        <v>263</v>
      </c>
      <c r="C86" s="7" t="s">
        <v>17</v>
      </c>
      <c r="D86" s="4">
        <v>1</v>
      </c>
      <c r="E86" s="3" t="s">
        <v>264</v>
      </c>
      <c r="F86" s="2" t="s">
        <v>280</v>
      </c>
      <c r="G86" s="4" t="s">
        <v>8</v>
      </c>
      <c r="H86" s="21" t="s">
        <v>281</v>
      </c>
      <c r="I86" s="21" t="s">
        <v>281</v>
      </c>
      <c r="J86" s="22" t="s">
        <v>9</v>
      </c>
      <c r="K86" s="21" t="s">
        <v>281</v>
      </c>
      <c r="L86" s="21" t="s">
        <v>278</v>
      </c>
      <c r="M86" s="7" t="s">
        <v>14</v>
      </c>
      <c r="N86" s="7" t="s">
        <v>19</v>
      </c>
      <c r="O86" s="23" t="s">
        <v>12</v>
      </c>
      <c r="P86" s="8" t="s">
        <v>20</v>
      </c>
      <c r="Q86" s="2" t="s">
        <v>11</v>
      </c>
      <c r="R86" s="7" t="s">
        <v>29</v>
      </c>
      <c r="S86" s="2" t="s">
        <v>283</v>
      </c>
    </row>
    <row r="87" spans="1:19" ht="75" x14ac:dyDescent="0.25">
      <c r="A87" s="8">
        <v>76</v>
      </c>
      <c r="B87" s="7" t="s">
        <v>194</v>
      </c>
      <c r="C87" s="8" t="s">
        <v>17</v>
      </c>
      <c r="D87" s="8">
        <v>1</v>
      </c>
      <c r="E87" s="9" t="s">
        <v>195</v>
      </c>
      <c r="F87" s="7" t="s">
        <v>71</v>
      </c>
      <c r="G87" s="8" t="s">
        <v>8</v>
      </c>
      <c r="H87" s="10">
        <v>1297296000</v>
      </c>
      <c r="I87" s="10">
        <v>1297296000</v>
      </c>
      <c r="J87" s="22" t="s">
        <v>9</v>
      </c>
      <c r="K87" s="10">
        <v>1297296000</v>
      </c>
      <c r="L87" s="2" t="s">
        <v>10</v>
      </c>
      <c r="M87" s="7" t="s">
        <v>14</v>
      </c>
      <c r="N87" s="7" t="s">
        <v>19</v>
      </c>
      <c r="O87" s="23" t="s">
        <v>12</v>
      </c>
      <c r="P87" s="8" t="s">
        <v>20</v>
      </c>
      <c r="Q87" s="7" t="s">
        <v>11</v>
      </c>
      <c r="R87" s="7" t="s">
        <v>21</v>
      </c>
      <c r="S87" s="7" t="s">
        <v>196</v>
      </c>
    </row>
    <row r="88" spans="1:19" ht="45" x14ac:dyDescent="0.25">
      <c r="A88" s="8">
        <v>77</v>
      </c>
      <c r="B88" s="23" t="s">
        <v>104</v>
      </c>
      <c r="C88" s="24" t="s">
        <v>13</v>
      </c>
      <c r="D88" s="23">
        <v>4</v>
      </c>
      <c r="E88" s="29" t="s">
        <v>342</v>
      </c>
      <c r="F88" s="24" t="s">
        <v>105</v>
      </c>
      <c r="G88" s="23" t="s">
        <v>8</v>
      </c>
      <c r="H88" s="27">
        <v>200000000</v>
      </c>
      <c r="I88" s="26">
        <v>800000000</v>
      </c>
      <c r="J88" s="23" t="s">
        <v>9</v>
      </c>
      <c r="K88" s="26">
        <v>800000000</v>
      </c>
      <c r="L88" s="24" t="s">
        <v>10</v>
      </c>
      <c r="M88" s="24" t="s">
        <v>332</v>
      </c>
      <c r="N88" s="23" t="s">
        <v>18</v>
      </c>
      <c r="O88" s="23" t="s">
        <v>12</v>
      </c>
      <c r="P88" s="24" t="s">
        <v>189</v>
      </c>
      <c r="Q88" s="23" t="s">
        <v>11</v>
      </c>
      <c r="R88" s="24" t="s">
        <v>30</v>
      </c>
      <c r="S88" s="24" t="s">
        <v>337</v>
      </c>
    </row>
    <row r="89" spans="1:19" ht="60" x14ac:dyDescent="0.25">
      <c r="A89" s="8">
        <v>78</v>
      </c>
      <c r="B89" s="2" t="s">
        <v>247</v>
      </c>
      <c r="C89" s="4" t="s">
        <v>13</v>
      </c>
      <c r="D89" s="4">
        <v>1</v>
      </c>
      <c r="E89" s="36" t="s">
        <v>246</v>
      </c>
      <c r="F89" s="7" t="s">
        <v>152</v>
      </c>
      <c r="G89" s="4" t="s">
        <v>8</v>
      </c>
      <c r="H89" s="5">
        <v>250000000</v>
      </c>
      <c r="I89" s="5">
        <v>250000000</v>
      </c>
      <c r="J89" s="22" t="s">
        <v>9</v>
      </c>
      <c r="K89" s="14">
        <v>250000000</v>
      </c>
      <c r="L89" s="2" t="s">
        <v>10</v>
      </c>
      <c r="M89" s="4" t="s">
        <v>14</v>
      </c>
      <c r="N89" s="2" t="s">
        <v>46</v>
      </c>
      <c r="O89" s="23" t="s">
        <v>12</v>
      </c>
      <c r="P89" s="4" t="s">
        <v>189</v>
      </c>
      <c r="Q89" s="4" t="s">
        <v>11</v>
      </c>
      <c r="R89" s="7" t="s">
        <v>248</v>
      </c>
      <c r="S89" s="7"/>
    </row>
    <row r="90" spans="1:19" ht="45" x14ac:dyDescent="0.25">
      <c r="A90" s="8">
        <v>79</v>
      </c>
      <c r="B90" s="23" t="s">
        <v>352</v>
      </c>
      <c r="C90" s="24" t="s">
        <v>136</v>
      </c>
      <c r="D90" s="23">
        <v>100</v>
      </c>
      <c r="E90" s="25" t="s">
        <v>353</v>
      </c>
      <c r="F90" s="24" t="s">
        <v>354</v>
      </c>
      <c r="G90" s="23" t="s">
        <v>8</v>
      </c>
      <c r="H90" s="27">
        <v>2000000</v>
      </c>
      <c r="I90" s="26">
        <v>200000000</v>
      </c>
      <c r="J90" s="23" t="s">
        <v>9</v>
      </c>
      <c r="K90" s="26">
        <v>200000000</v>
      </c>
      <c r="L90" s="24" t="s">
        <v>10</v>
      </c>
      <c r="M90" s="23" t="s">
        <v>14</v>
      </c>
      <c r="N90" s="24" t="s">
        <v>46</v>
      </c>
      <c r="O90" s="23" t="s">
        <v>12</v>
      </c>
      <c r="P90" s="23" t="s">
        <v>189</v>
      </c>
      <c r="Q90" s="24" t="s">
        <v>11</v>
      </c>
      <c r="R90" s="24" t="s">
        <v>30</v>
      </c>
      <c r="S90" s="24"/>
    </row>
    <row r="91" spans="1:19" ht="45" x14ac:dyDescent="0.25">
      <c r="A91" s="8">
        <v>80</v>
      </c>
      <c r="B91" s="2" t="s">
        <v>239</v>
      </c>
      <c r="C91" s="4" t="s">
        <v>13</v>
      </c>
      <c r="D91" s="4">
        <v>1</v>
      </c>
      <c r="E91" s="3" t="s">
        <v>245</v>
      </c>
      <c r="F91" s="7" t="s">
        <v>172</v>
      </c>
      <c r="G91" s="4" t="s">
        <v>8</v>
      </c>
      <c r="H91" s="5">
        <v>132664000</v>
      </c>
      <c r="I91" s="5">
        <v>132664000</v>
      </c>
      <c r="J91" s="22" t="s">
        <v>9</v>
      </c>
      <c r="K91" s="14">
        <v>132664000</v>
      </c>
      <c r="L91" s="2" t="s">
        <v>10</v>
      </c>
      <c r="M91" s="4" t="s">
        <v>14</v>
      </c>
      <c r="N91" s="2" t="s">
        <v>46</v>
      </c>
      <c r="O91" s="23" t="s">
        <v>12</v>
      </c>
      <c r="P91" s="4" t="s">
        <v>189</v>
      </c>
      <c r="Q91" s="4" t="s">
        <v>11</v>
      </c>
      <c r="R91" s="7" t="s">
        <v>248</v>
      </c>
      <c r="S91" s="7"/>
    </row>
    <row r="92" spans="1:19" ht="60" x14ac:dyDescent="0.25">
      <c r="A92" s="8">
        <v>81</v>
      </c>
      <c r="B92" s="24" t="s">
        <v>326</v>
      </c>
      <c r="C92" s="23" t="s">
        <v>13</v>
      </c>
      <c r="D92" s="26">
        <v>30</v>
      </c>
      <c r="E92" s="25" t="s">
        <v>328</v>
      </c>
      <c r="F92" s="24" t="s">
        <v>82</v>
      </c>
      <c r="G92" s="23" t="s">
        <v>8</v>
      </c>
      <c r="H92" s="27">
        <v>3000000</v>
      </c>
      <c r="I92" s="26">
        <v>90000000</v>
      </c>
      <c r="J92" s="23" t="s">
        <v>9</v>
      </c>
      <c r="K92" s="28">
        <v>90000000</v>
      </c>
      <c r="L92" s="24" t="s">
        <v>10</v>
      </c>
      <c r="M92" s="23" t="s">
        <v>14</v>
      </c>
      <c r="N92" s="24" t="s">
        <v>46</v>
      </c>
      <c r="O92" s="23" t="s">
        <v>12</v>
      </c>
      <c r="P92" s="23" t="s">
        <v>189</v>
      </c>
      <c r="Q92" s="24" t="s">
        <v>11</v>
      </c>
      <c r="R92" s="24" t="s">
        <v>30</v>
      </c>
      <c r="S92" s="24" t="s">
        <v>329</v>
      </c>
    </row>
    <row r="93" spans="1:19" ht="45" x14ac:dyDescent="0.25">
      <c r="A93" s="8">
        <v>82</v>
      </c>
      <c r="B93" s="24" t="s">
        <v>326</v>
      </c>
      <c r="C93" s="23" t="s">
        <v>13</v>
      </c>
      <c r="D93" s="26">
        <v>50</v>
      </c>
      <c r="E93" s="25" t="s">
        <v>327</v>
      </c>
      <c r="F93" s="24" t="s">
        <v>82</v>
      </c>
      <c r="G93" s="23" t="s">
        <v>8</v>
      </c>
      <c r="H93" s="27">
        <v>1500000</v>
      </c>
      <c r="I93" s="26">
        <v>75000000</v>
      </c>
      <c r="J93" s="23" t="s">
        <v>9</v>
      </c>
      <c r="K93" s="28">
        <v>75000000</v>
      </c>
      <c r="L93" s="24" t="s">
        <v>10</v>
      </c>
      <c r="M93" s="23" t="s">
        <v>14</v>
      </c>
      <c r="N93" s="24" t="s">
        <v>46</v>
      </c>
      <c r="O93" s="23" t="s">
        <v>12</v>
      </c>
      <c r="P93" s="23" t="s">
        <v>189</v>
      </c>
      <c r="Q93" s="24" t="s">
        <v>11</v>
      </c>
      <c r="R93" s="24" t="s">
        <v>30</v>
      </c>
      <c r="S93" s="24" t="s">
        <v>325</v>
      </c>
    </row>
    <row r="94" spans="1:19" ht="45" x14ac:dyDescent="0.25">
      <c r="A94" s="8">
        <v>83</v>
      </c>
      <c r="B94" s="24" t="s">
        <v>350</v>
      </c>
      <c r="C94" s="23" t="s">
        <v>13</v>
      </c>
      <c r="D94" s="26">
        <v>2</v>
      </c>
      <c r="E94" s="25" t="s">
        <v>350</v>
      </c>
      <c r="F94" s="24" t="s">
        <v>351</v>
      </c>
      <c r="G94" s="23" t="s">
        <v>8</v>
      </c>
      <c r="H94" s="27">
        <v>35000000</v>
      </c>
      <c r="I94" s="26">
        <v>70000000</v>
      </c>
      <c r="J94" s="23" t="s">
        <v>9</v>
      </c>
      <c r="K94" s="26">
        <v>70000000</v>
      </c>
      <c r="L94" s="24" t="s">
        <v>10</v>
      </c>
      <c r="M94" s="23" t="s">
        <v>14</v>
      </c>
      <c r="N94" s="24" t="s">
        <v>46</v>
      </c>
      <c r="O94" s="23" t="s">
        <v>12</v>
      </c>
      <c r="P94" s="23" t="s">
        <v>189</v>
      </c>
      <c r="Q94" s="24" t="s">
        <v>11</v>
      </c>
      <c r="R94" s="24" t="s">
        <v>30</v>
      </c>
      <c r="S94" s="24"/>
    </row>
    <row r="95" spans="1:19" ht="45" x14ac:dyDescent="0.25">
      <c r="A95" s="8">
        <v>84</v>
      </c>
      <c r="B95" s="7" t="s">
        <v>211</v>
      </c>
      <c r="C95" s="7" t="s">
        <v>17</v>
      </c>
      <c r="D95" s="8">
        <v>1</v>
      </c>
      <c r="E95" s="3" t="s">
        <v>214</v>
      </c>
      <c r="F95" s="2" t="s">
        <v>172</v>
      </c>
      <c r="G95" s="4" t="s">
        <v>8</v>
      </c>
      <c r="H95" s="10">
        <v>50000000</v>
      </c>
      <c r="I95" s="6">
        <v>50000000</v>
      </c>
      <c r="J95" s="22" t="s">
        <v>9</v>
      </c>
      <c r="K95" s="12">
        <v>50000000</v>
      </c>
      <c r="L95" s="2" t="s">
        <v>10</v>
      </c>
      <c r="M95" s="2" t="s">
        <v>14</v>
      </c>
      <c r="N95" s="2" t="s">
        <v>46</v>
      </c>
      <c r="O95" s="23" t="s">
        <v>12</v>
      </c>
      <c r="P95" s="4" t="s">
        <v>189</v>
      </c>
      <c r="Q95" s="4" t="s">
        <v>11</v>
      </c>
      <c r="R95" s="7" t="s">
        <v>31</v>
      </c>
      <c r="S95" s="7" t="s">
        <v>213</v>
      </c>
    </row>
    <row r="96" spans="1:19" ht="45" x14ac:dyDescent="0.25">
      <c r="A96" s="8">
        <v>85</v>
      </c>
      <c r="B96" s="2" t="s">
        <v>221</v>
      </c>
      <c r="C96" s="7" t="s">
        <v>17</v>
      </c>
      <c r="D96" s="8">
        <v>1</v>
      </c>
      <c r="E96" s="3" t="s">
        <v>222</v>
      </c>
      <c r="F96" s="2" t="s">
        <v>172</v>
      </c>
      <c r="G96" s="4" t="s">
        <v>8</v>
      </c>
      <c r="H96" s="5">
        <v>50000000</v>
      </c>
      <c r="I96" s="6">
        <v>50000000</v>
      </c>
      <c r="J96" s="22" t="s">
        <v>9</v>
      </c>
      <c r="K96" s="5">
        <v>50000000</v>
      </c>
      <c r="L96" s="2" t="s">
        <v>10</v>
      </c>
      <c r="M96" s="2" t="s">
        <v>14</v>
      </c>
      <c r="N96" s="7" t="s">
        <v>218</v>
      </c>
      <c r="O96" s="23" t="s">
        <v>12</v>
      </c>
      <c r="P96" s="4" t="s">
        <v>189</v>
      </c>
      <c r="Q96" s="4" t="s">
        <v>11</v>
      </c>
      <c r="R96" s="7" t="s">
        <v>203</v>
      </c>
      <c r="S96" s="7"/>
    </row>
    <row r="97" spans="1:19" ht="45" x14ac:dyDescent="0.25">
      <c r="A97" s="8">
        <v>86</v>
      </c>
      <c r="B97" s="24" t="s">
        <v>181</v>
      </c>
      <c r="C97" s="23" t="s">
        <v>136</v>
      </c>
      <c r="D97" s="23">
        <v>1</v>
      </c>
      <c r="E97" s="25" t="s">
        <v>336</v>
      </c>
      <c r="F97" s="24" t="s">
        <v>98</v>
      </c>
      <c r="G97" s="23" t="s">
        <v>8</v>
      </c>
      <c r="H97" s="27">
        <v>50000000</v>
      </c>
      <c r="I97" s="26">
        <v>50000000</v>
      </c>
      <c r="J97" s="23" t="s">
        <v>9</v>
      </c>
      <c r="K97" s="28">
        <v>50000000</v>
      </c>
      <c r="L97" s="24" t="s">
        <v>10</v>
      </c>
      <c r="M97" s="24" t="s">
        <v>14</v>
      </c>
      <c r="N97" s="24" t="s">
        <v>81</v>
      </c>
      <c r="O97" s="23" t="s">
        <v>12</v>
      </c>
      <c r="P97" s="23" t="s">
        <v>323</v>
      </c>
      <c r="Q97" s="24" t="s">
        <v>11</v>
      </c>
      <c r="R97" s="24" t="s">
        <v>30</v>
      </c>
      <c r="S97" s="24" t="s">
        <v>335</v>
      </c>
    </row>
    <row r="98" spans="1:19" ht="45" x14ac:dyDescent="0.25">
      <c r="A98" s="8">
        <v>87</v>
      </c>
      <c r="B98" s="24" t="s">
        <v>83</v>
      </c>
      <c r="C98" s="24" t="s">
        <v>17</v>
      </c>
      <c r="D98" s="23">
        <v>2</v>
      </c>
      <c r="E98" s="25" t="s">
        <v>84</v>
      </c>
      <c r="F98" s="24" t="s">
        <v>58</v>
      </c>
      <c r="G98" s="23" t="s">
        <v>8</v>
      </c>
      <c r="H98" s="27">
        <v>20000000</v>
      </c>
      <c r="I98" s="26">
        <v>40000000</v>
      </c>
      <c r="J98" s="23" t="s">
        <v>9</v>
      </c>
      <c r="K98" s="28">
        <v>40000000</v>
      </c>
      <c r="L98" s="24" t="s">
        <v>10</v>
      </c>
      <c r="M98" s="24" t="s">
        <v>60</v>
      </c>
      <c r="N98" s="24" t="s">
        <v>18</v>
      </c>
      <c r="O98" s="23" t="s">
        <v>12</v>
      </c>
      <c r="P98" s="23" t="s">
        <v>323</v>
      </c>
      <c r="Q98" s="24" t="s">
        <v>11</v>
      </c>
      <c r="R98" s="24" t="s">
        <v>30</v>
      </c>
      <c r="S98" s="24" t="s">
        <v>200</v>
      </c>
    </row>
    <row r="99" spans="1:19" ht="45" x14ac:dyDescent="0.25">
      <c r="A99" s="8">
        <v>88</v>
      </c>
      <c r="B99" s="24" t="s">
        <v>324</v>
      </c>
      <c r="C99" s="23" t="s">
        <v>13</v>
      </c>
      <c r="D99" s="26">
        <v>5</v>
      </c>
      <c r="E99" s="25" t="s">
        <v>324</v>
      </c>
      <c r="F99" s="24" t="s">
        <v>82</v>
      </c>
      <c r="G99" s="23" t="s">
        <v>8</v>
      </c>
      <c r="H99" s="27">
        <v>6000000</v>
      </c>
      <c r="I99" s="26">
        <v>30000000</v>
      </c>
      <c r="J99" s="23" t="s">
        <v>9</v>
      </c>
      <c r="K99" s="28">
        <v>30000000</v>
      </c>
      <c r="L99" s="24" t="s">
        <v>10</v>
      </c>
      <c r="M99" s="23" t="s">
        <v>14</v>
      </c>
      <c r="N99" s="24" t="s">
        <v>46</v>
      </c>
      <c r="O99" s="23" t="s">
        <v>12</v>
      </c>
      <c r="P99" s="23" t="s">
        <v>189</v>
      </c>
      <c r="Q99" s="24" t="s">
        <v>11</v>
      </c>
      <c r="R99" s="24" t="s">
        <v>30</v>
      </c>
      <c r="S99" s="24" t="s">
        <v>325</v>
      </c>
    </row>
    <row r="100" spans="1:19" ht="45" x14ac:dyDescent="0.25">
      <c r="A100" s="8">
        <v>89</v>
      </c>
      <c r="B100" s="24" t="s">
        <v>91</v>
      </c>
      <c r="C100" s="24" t="s">
        <v>17</v>
      </c>
      <c r="D100" s="23">
        <v>1</v>
      </c>
      <c r="E100" s="25" t="s">
        <v>92</v>
      </c>
      <c r="F100" s="24" t="s">
        <v>156</v>
      </c>
      <c r="G100" s="23" t="s">
        <v>8</v>
      </c>
      <c r="H100" s="27">
        <v>30000000</v>
      </c>
      <c r="I100" s="26">
        <v>30000000</v>
      </c>
      <c r="J100" s="23" t="s">
        <v>9</v>
      </c>
      <c r="K100" s="28">
        <v>30000000</v>
      </c>
      <c r="L100" s="24" t="s">
        <v>10</v>
      </c>
      <c r="M100" s="23" t="s">
        <v>14</v>
      </c>
      <c r="N100" s="24" t="s">
        <v>19</v>
      </c>
      <c r="O100" s="23" t="s">
        <v>12</v>
      </c>
      <c r="P100" s="23" t="s">
        <v>20</v>
      </c>
      <c r="Q100" s="24" t="s">
        <v>11</v>
      </c>
      <c r="R100" s="24" t="s">
        <v>30</v>
      </c>
      <c r="S100" s="24" t="s">
        <v>330</v>
      </c>
    </row>
    <row r="101" spans="1:19" ht="45" x14ac:dyDescent="0.25">
      <c r="A101" s="8">
        <v>90</v>
      </c>
      <c r="B101" s="24" t="s">
        <v>355</v>
      </c>
      <c r="C101" s="23" t="s">
        <v>136</v>
      </c>
      <c r="D101" s="26">
        <v>4</v>
      </c>
      <c r="E101" s="25" t="s">
        <v>356</v>
      </c>
      <c r="F101" s="24" t="s">
        <v>90</v>
      </c>
      <c r="G101" s="23" t="s">
        <v>8</v>
      </c>
      <c r="H101" s="27">
        <v>5000000</v>
      </c>
      <c r="I101" s="26">
        <v>20000000</v>
      </c>
      <c r="J101" s="23" t="s">
        <v>9</v>
      </c>
      <c r="K101" s="26">
        <v>20000000</v>
      </c>
      <c r="L101" s="24" t="s">
        <v>10</v>
      </c>
      <c r="M101" s="23" t="s">
        <v>14</v>
      </c>
      <c r="N101" s="24" t="s">
        <v>81</v>
      </c>
      <c r="O101" s="23" t="s">
        <v>12</v>
      </c>
      <c r="P101" s="23" t="s">
        <v>189</v>
      </c>
      <c r="Q101" s="24" t="s">
        <v>11</v>
      </c>
      <c r="R101" s="24" t="s">
        <v>30</v>
      </c>
      <c r="S101" s="24"/>
    </row>
    <row r="102" spans="1:19" ht="45" x14ac:dyDescent="0.25">
      <c r="A102" s="8">
        <v>91</v>
      </c>
      <c r="B102" s="24" t="s">
        <v>181</v>
      </c>
      <c r="C102" s="23" t="s">
        <v>13</v>
      </c>
      <c r="D102" s="23">
        <v>4</v>
      </c>
      <c r="E102" s="25" t="s">
        <v>197</v>
      </c>
      <c r="F102" s="24" t="s">
        <v>98</v>
      </c>
      <c r="G102" s="23" t="s">
        <v>8</v>
      </c>
      <c r="H102" s="27">
        <v>4000000</v>
      </c>
      <c r="I102" s="26">
        <v>16000000</v>
      </c>
      <c r="J102" s="23" t="s">
        <v>9</v>
      </c>
      <c r="K102" s="28">
        <v>16000000</v>
      </c>
      <c r="L102" s="24" t="s">
        <v>10</v>
      </c>
      <c r="M102" s="24" t="s">
        <v>14</v>
      </c>
      <c r="N102" s="24" t="s">
        <v>81</v>
      </c>
      <c r="O102" s="23" t="s">
        <v>12</v>
      </c>
      <c r="P102" s="23" t="s">
        <v>189</v>
      </c>
      <c r="Q102" s="24" t="s">
        <v>11</v>
      </c>
      <c r="R102" s="24" t="s">
        <v>30</v>
      </c>
      <c r="S102" s="24" t="s">
        <v>335</v>
      </c>
    </row>
    <row r="103" spans="1:19" ht="45" x14ac:dyDescent="0.25">
      <c r="A103" s="8">
        <v>92</v>
      </c>
      <c r="B103" s="24" t="s">
        <v>227</v>
      </c>
      <c r="C103" s="23" t="s">
        <v>17</v>
      </c>
      <c r="D103" s="26">
        <v>30</v>
      </c>
      <c r="E103" s="25" t="s">
        <v>235</v>
      </c>
      <c r="F103" s="24" t="s">
        <v>172</v>
      </c>
      <c r="G103" s="23" t="s">
        <v>8</v>
      </c>
      <c r="H103" s="27"/>
      <c r="I103" s="26">
        <v>10000000</v>
      </c>
      <c r="J103" s="23" t="s">
        <v>9</v>
      </c>
      <c r="K103" s="26">
        <v>10000000</v>
      </c>
      <c r="L103" s="24" t="s">
        <v>10</v>
      </c>
      <c r="M103" s="23" t="s">
        <v>14</v>
      </c>
      <c r="N103" s="24" t="s">
        <v>46</v>
      </c>
      <c r="O103" s="23" t="s">
        <v>12</v>
      </c>
      <c r="P103" s="23" t="s">
        <v>189</v>
      </c>
      <c r="Q103" s="24" t="s">
        <v>11</v>
      </c>
      <c r="R103" s="24" t="s">
        <v>30</v>
      </c>
      <c r="S103" s="24"/>
    </row>
    <row r="104" spans="1:19" ht="90" x14ac:dyDescent="0.25">
      <c r="A104" s="8">
        <v>93</v>
      </c>
      <c r="B104" s="2" t="s">
        <v>72</v>
      </c>
      <c r="C104" s="7" t="s">
        <v>17</v>
      </c>
      <c r="D104" s="4">
        <v>1</v>
      </c>
      <c r="E104" s="3" t="s">
        <v>270</v>
      </c>
      <c r="F104" s="2" t="s">
        <v>279</v>
      </c>
      <c r="G104" s="4" t="s">
        <v>8</v>
      </c>
      <c r="H104" s="5">
        <v>9000000</v>
      </c>
      <c r="I104" s="5">
        <v>9000000</v>
      </c>
      <c r="J104" s="22" t="s">
        <v>9</v>
      </c>
      <c r="K104" s="21">
        <v>9000000</v>
      </c>
      <c r="L104" s="21" t="s">
        <v>278</v>
      </c>
      <c r="M104" s="7" t="s">
        <v>14</v>
      </c>
      <c r="N104" s="7" t="s">
        <v>46</v>
      </c>
      <c r="O104" s="23" t="s">
        <v>12</v>
      </c>
      <c r="P104" s="8" t="s">
        <v>189</v>
      </c>
      <c r="Q104" s="2" t="s">
        <v>11</v>
      </c>
      <c r="R104" s="7" t="s">
        <v>29</v>
      </c>
      <c r="S104" s="2" t="s">
        <v>135</v>
      </c>
    </row>
    <row r="105" spans="1:19" ht="90" x14ac:dyDescent="0.25">
      <c r="A105" s="8">
        <v>94</v>
      </c>
      <c r="B105" s="2" t="s">
        <v>72</v>
      </c>
      <c r="C105" s="7" t="s">
        <v>17</v>
      </c>
      <c r="D105" s="4">
        <v>1</v>
      </c>
      <c r="E105" s="3" t="s">
        <v>273</v>
      </c>
      <c r="F105" s="2" t="s">
        <v>279</v>
      </c>
      <c r="G105" s="4" t="s">
        <v>8</v>
      </c>
      <c r="H105" s="5">
        <v>9000000</v>
      </c>
      <c r="I105" s="5">
        <v>9000000</v>
      </c>
      <c r="J105" s="22" t="s">
        <v>9</v>
      </c>
      <c r="K105" s="21">
        <v>9000000</v>
      </c>
      <c r="L105" s="21" t="s">
        <v>278</v>
      </c>
      <c r="M105" s="7" t="s">
        <v>14</v>
      </c>
      <c r="N105" s="7" t="s">
        <v>46</v>
      </c>
      <c r="O105" s="23" t="s">
        <v>12</v>
      </c>
      <c r="P105" s="8" t="s">
        <v>189</v>
      </c>
      <c r="Q105" s="2" t="s">
        <v>11</v>
      </c>
      <c r="R105" s="7" t="s">
        <v>29</v>
      </c>
      <c r="S105" s="2" t="s">
        <v>287</v>
      </c>
    </row>
    <row r="106" spans="1:19" ht="45" x14ac:dyDescent="0.25">
      <c r="A106" s="8">
        <v>95</v>
      </c>
      <c r="B106" s="7" t="s">
        <v>190</v>
      </c>
      <c r="C106" s="8" t="s">
        <v>27</v>
      </c>
      <c r="D106" s="8">
        <v>110</v>
      </c>
      <c r="E106" s="9" t="s">
        <v>191</v>
      </c>
      <c r="F106" s="7" t="s">
        <v>192</v>
      </c>
      <c r="G106" s="8" t="s">
        <v>8</v>
      </c>
      <c r="H106" s="10">
        <v>7200000</v>
      </c>
      <c r="I106" s="10">
        <v>7200000</v>
      </c>
      <c r="J106" s="22" t="s">
        <v>9</v>
      </c>
      <c r="K106" s="10">
        <v>7200000</v>
      </c>
      <c r="L106" s="2" t="s">
        <v>10</v>
      </c>
      <c r="M106" s="7" t="s">
        <v>187</v>
      </c>
      <c r="N106" s="7" t="s">
        <v>18</v>
      </c>
      <c r="O106" s="23" t="s">
        <v>12</v>
      </c>
      <c r="P106" s="4" t="s">
        <v>189</v>
      </c>
      <c r="Q106" s="7" t="s">
        <v>11</v>
      </c>
      <c r="R106" s="7" t="s">
        <v>21</v>
      </c>
      <c r="S106" s="7" t="s">
        <v>193</v>
      </c>
    </row>
    <row r="107" spans="1:19" ht="60" x14ac:dyDescent="0.25">
      <c r="A107" s="8">
        <v>96</v>
      </c>
      <c r="B107" s="23" t="s">
        <v>343</v>
      </c>
      <c r="C107" s="24" t="s">
        <v>17</v>
      </c>
      <c r="D107" s="23">
        <v>1</v>
      </c>
      <c r="E107" s="25" t="s">
        <v>344</v>
      </c>
      <c r="F107" s="24" t="s">
        <v>17</v>
      </c>
      <c r="G107" s="23" t="s">
        <v>8</v>
      </c>
      <c r="H107" s="27"/>
      <c r="I107" s="26">
        <v>5000000</v>
      </c>
      <c r="J107" s="23" t="s">
        <v>9</v>
      </c>
      <c r="K107" s="26">
        <v>5000000</v>
      </c>
      <c r="L107" s="24" t="s">
        <v>10</v>
      </c>
      <c r="M107" s="24" t="s">
        <v>345</v>
      </c>
      <c r="N107" s="24" t="s">
        <v>18</v>
      </c>
      <c r="O107" s="23" t="s">
        <v>12</v>
      </c>
      <c r="P107" s="24" t="s">
        <v>189</v>
      </c>
      <c r="Q107" s="23" t="s">
        <v>11</v>
      </c>
      <c r="R107" s="24" t="s">
        <v>30</v>
      </c>
      <c r="S107" s="24"/>
    </row>
    <row r="108" spans="1:19" ht="45" x14ac:dyDescent="0.25">
      <c r="A108" s="8">
        <v>97</v>
      </c>
      <c r="B108" s="2" t="s">
        <v>265</v>
      </c>
      <c r="C108" s="7" t="s">
        <v>17</v>
      </c>
      <c r="D108" s="4">
        <v>1</v>
      </c>
      <c r="E108" s="3" t="s">
        <v>271</v>
      </c>
      <c r="F108" s="2" t="s">
        <v>279</v>
      </c>
      <c r="G108" s="4" t="s">
        <v>8</v>
      </c>
      <c r="H108" s="5">
        <v>4000000</v>
      </c>
      <c r="I108" s="5">
        <v>4000000</v>
      </c>
      <c r="J108" s="22" t="s">
        <v>9</v>
      </c>
      <c r="K108" s="21">
        <v>4000000</v>
      </c>
      <c r="L108" s="21" t="s">
        <v>278</v>
      </c>
      <c r="M108" s="7" t="s">
        <v>14</v>
      </c>
      <c r="N108" s="7" t="s">
        <v>46</v>
      </c>
      <c r="O108" s="23" t="s">
        <v>12</v>
      </c>
      <c r="P108" s="8" t="s">
        <v>189</v>
      </c>
      <c r="Q108" s="4" t="s">
        <v>23</v>
      </c>
      <c r="R108" s="7" t="s">
        <v>29</v>
      </c>
      <c r="S108" s="2" t="s">
        <v>284</v>
      </c>
    </row>
    <row r="109" spans="1:19" ht="45" x14ac:dyDescent="0.25">
      <c r="A109" s="8">
        <v>98</v>
      </c>
      <c r="B109" s="2" t="s">
        <v>265</v>
      </c>
      <c r="C109" s="7" t="s">
        <v>17</v>
      </c>
      <c r="D109" s="4">
        <v>1</v>
      </c>
      <c r="E109" s="3" t="s">
        <v>272</v>
      </c>
      <c r="F109" s="2" t="s">
        <v>279</v>
      </c>
      <c r="G109" s="4" t="s">
        <v>8</v>
      </c>
      <c r="H109" s="5">
        <v>4000000</v>
      </c>
      <c r="I109" s="5">
        <v>4000000</v>
      </c>
      <c r="J109" s="22" t="s">
        <v>9</v>
      </c>
      <c r="K109" s="21">
        <v>4000000</v>
      </c>
      <c r="L109" s="21" t="s">
        <v>278</v>
      </c>
      <c r="M109" s="7" t="s">
        <v>14</v>
      </c>
      <c r="N109" s="7" t="s">
        <v>46</v>
      </c>
      <c r="O109" s="23" t="s">
        <v>12</v>
      </c>
      <c r="P109" s="8" t="s">
        <v>189</v>
      </c>
      <c r="Q109" s="2" t="s">
        <v>11</v>
      </c>
      <c r="R109" s="7" t="s">
        <v>29</v>
      </c>
      <c r="S109" s="2" t="s">
        <v>284</v>
      </c>
    </row>
    <row r="110" spans="1:19" ht="45" x14ac:dyDescent="0.25">
      <c r="A110" s="8">
        <v>99</v>
      </c>
      <c r="B110" s="2" t="s">
        <v>292</v>
      </c>
      <c r="C110" s="4" t="s">
        <v>13</v>
      </c>
      <c r="D110" s="4">
        <v>10</v>
      </c>
      <c r="E110" s="3" t="s">
        <v>306</v>
      </c>
      <c r="F110" s="2" t="s">
        <v>59</v>
      </c>
      <c r="G110" s="4" t="s">
        <v>8</v>
      </c>
      <c r="H110" s="5">
        <v>400000</v>
      </c>
      <c r="I110" s="6">
        <v>400000</v>
      </c>
      <c r="J110" s="22" t="s">
        <v>9</v>
      </c>
      <c r="K110" s="21">
        <v>4000000</v>
      </c>
      <c r="L110" s="21" t="s">
        <v>278</v>
      </c>
      <c r="M110" s="34" t="s">
        <v>14</v>
      </c>
      <c r="N110" s="2" t="s">
        <v>46</v>
      </c>
      <c r="O110" s="23" t="s">
        <v>12</v>
      </c>
      <c r="P110" s="8" t="s">
        <v>189</v>
      </c>
      <c r="Q110" s="4" t="s">
        <v>11</v>
      </c>
      <c r="R110" s="2" t="s">
        <v>49</v>
      </c>
      <c r="S110" s="2" t="s">
        <v>49</v>
      </c>
    </row>
    <row r="111" spans="1:19" ht="45" x14ac:dyDescent="0.25">
      <c r="A111" s="8">
        <v>100</v>
      </c>
      <c r="B111" s="2" t="s">
        <v>291</v>
      </c>
      <c r="C111" s="4" t="s">
        <v>300</v>
      </c>
      <c r="D111" s="4">
        <v>1</v>
      </c>
      <c r="E111" s="3" t="s">
        <v>305</v>
      </c>
      <c r="F111" s="2" t="s">
        <v>68</v>
      </c>
      <c r="G111" s="4" t="s">
        <v>8</v>
      </c>
      <c r="H111" s="5">
        <v>3000000</v>
      </c>
      <c r="I111" s="5">
        <v>3000000</v>
      </c>
      <c r="J111" s="22" t="s">
        <v>9</v>
      </c>
      <c r="K111" s="21">
        <v>3000000</v>
      </c>
      <c r="L111" s="21" t="s">
        <v>278</v>
      </c>
      <c r="M111" s="34" t="s">
        <v>14</v>
      </c>
      <c r="N111" s="2" t="s">
        <v>46</v>
      </c>
      <c r="O111" s="23" t="s">
        <v>12</v>
      </c>
      <c r="P111" s="8" t="s">
        <v>189</v>
      </c>
      <c r="Q111" s="2" t="s">
        <v>11</v>
      </c>
      <c r="R111" s="2" t="s">
        <v>49</v>
      </c>
      <c r="S111" s="2" t="s">
        <v>49</v>
      </c>
    </row>
    <row r="112" spans="1:19" ht="60" x14ac:dyDescent="0.25">
      <c r="A112" s="8">
        <v>101</v>
      </c>
      <c r="B112" s="24" t="s">
        <v>174</v>
      </c>
      <c r="C112" s="23" t="s">
        <v>17</v>
      </c>
      <c r="D112" s="23">
        <v>1</v>
      </c>
      <c r="E112" s="25" t="s">
        <v>175</v>
      </c>
      <c r="F112" s="24" t="s">
        <v>176</v>
      </c>
      <c r="G112" s="23" t="s">
        <v>8</v>
      </c>
      <c r="H112" s="27">
        <v>3000000</v>
      </c>
      <c r="I112" s="27">
        <v>3000000</v>
      </c>
      <c r="J112" s="23" t="s">
        <v>9</v>
      </c>
      <c r="K112" s="28">
        <v>3000000</v>
      </c>
      <c r="L112" s="24" t="s">
        <v>10</v>
      </c>
      <c r="M112" s="24" t="s">
        <v>345</v>
      </c>
      <c r="N112" s="24" t="s">
        <v>18</v>
      </c>
      <c r="O112" s="23" t="s">
        <v>12</v>
      </c>
      <c r="P112" s="23" t="s">
        <v>189</v>
      </c>
      <c r="Q112" s="23" t="s">
        <v>11</v>
      </c>
      <c r="R112" s="24" t="s">
        <v>30</v>
      </c>
      <c r="S112" s="24" t="s">
        <v>200</v>
      </c>
    </row>
    <row r="113" spans="1:19" ht="45" x14ac:dyDescent="0.25">
      <c r="A113" s="8">
        <v>102</v>
      </c>
      <c r="B113" s="2" t="s">
        <v>293</v>
      </c>
      <c r="C113" s="4" t="s">
        <v>13</v>
      </c>
      <c r="D113" s="4">
        <v>100</v>
      </c>
      <c r="E113" s="3" t="s">
        <v>307</v>
      </c>
      <c r="F113" s="2" t="s">
        <v>154</v>
      </c>
      <c r="G113" s="4" t="s">
        <v>8</v>
      </c>
      <c r="H113" s="5">
        <v>25000</v>
      </c>
      <c r="I113" s="5">
        <v>25000</v>
      </c>
      <c r="J113" s="22" t="s">
        <v>9</v>
      </c>
      <c r="K113" s="21">
        <v>2500000</v>
      </c>
      <c r="L113" s="21" t="s">
        <v>278</v>
      </c>
      <c r="M113" s="34" t="s">
        <v>14</v>
      </c>
      <c r="N113" s="2" t="s">
        <v>46</v>
      </c>
      <c r="O113" s="23" t="s">
        <v>12</v>
      </c>
      <c r="P113" s="8" t="s">
        <v>189</v>
      </c>
      <c r="Q113" s="4" t="s">
        <v>11</v>
      </c>
      <c r="R113" s="2" t="s">
        <v>49</v>
      </c>
      <c r="S113" s="2" t="s">
        <v>49</v>
      </c>
    </row>
    <row r="114" spans="1:19" ht="60" x14ac:dyDescent="0.25">
      <c r="A114" s="8">
        <v>103</v>
      </c>
      <c r="B114" s="23" t="s">
        <v>101</v>
      </c>
      <c r="C114" s="24" t="s">
        <v>13</v>
      </c>
      <c r="D114" s="26">
        <v>100</v>
      </c>
      <c r="E114" s="25" t="s">
        <v>102</v>
      </c>
      <c r="F114" s="24" t="s">
        <v>103</v>
      </c>
      <c r="G114" s="23" t="s">
        <v>8</v>
      </c>
      <c r="H114" s="27">
        <v>3000</v>
      </c>
      <c r="I114" s="26">
        <v>300000</v>
      </c>
      <c r="J114" s="23" t="s">
        <v>9</v>
      </c>
      <c r="K114" s="28">
        <v>300000</v>
      </c>
      <c r="L114" s="24" t="s">
        <v>10</v>
      </c>
      <c r="M114" s="23" t="s">
        <v>14</v>
      </c>
      <c r="N114" s="24" t="s">
        <v>334</v>
      </c>
      <c r="O114" s="23" t="s">
        <v>12</v>
      </c>
      <c r="P114" s="24" t="s">
        <v>189</v>
      </c>
      <c r="Q114" s="23" t="s">
        <v>11</v>
      </c>
      <c r="R114" s="24" t="s">
        <v>30</v>
      </c>
      <c r="S114" s="24" t="s">
        <v>341</v>
      </c>
    </row>
    <row r="115" spans="1:19" ht="45" x14ac:dyDescent="0.25">
      <c r="A115" s="8">
        <v>104</v>
      </c>
      <c r="B115" s="2" t="s">
        <v>391</v>
      </c>
      <c r="C115" s="2" t="s">
        <v>13</v>
      </c>
      <c r="D115" s="4">
        <v>20</v>
      </c>
      <c r="E115" s="25" t="s">
        <v>391</v>
      </c>
      <c r="F115" s="24" t="s">
        <v>172</v>
      </c>
      <c r="G115" s="4" t="s">
        <v>8</v>
      </c>
      <c r="H115" s="27">
        <f>I115/D115</f>
        <v>2300000</v>
      </c>
      <c r="I115" s="27">
        <v>46000000</v>
      </c>
      <c r="J115" s="23" t="s">
        <v>9</v>
      </c>
      <c r="K115" s="27">
        <v>46000000</v>
      </c>
      <c r="L115" s="24" t="s">
        <v>10</v>
      </c>
      <c r="M115" s="24" t="s">
        <v>396</v>
      </c>
      <c r="N115" s="24" t="s">
        <v>18</v>
      </c>
      <c r="O115" s="23" t="s">
        <v>12</v>
      </c>
      <c r="P115" s="24" t="s">
        <v>189</v>
      </c>
      <c r="Q115" s="24" t="s">
        <v>11</v>
      </c>
      <c r="R115" s="24" t="s">
        <v>388</v>
      </c>
      <c r="S115" s="11"/>
    </row>
    <row r="116" spans="1:19" ht="45" x14ac:dyDescent="0.25">
      <c r="A116" s="8">
        <v>105</v>
      </c>
      <c r="B116" s="2" t="s">
        <v>387</v>
      </c>
      <c r="C116" s="2" t="s">
        <v>13</v>
      </c>
      <c r="D116" s="4">
        <v>6</v>
      </c>
      <c r="E116" s="25" t="s">
        <v>387</v>
      </c>
      <c r="F116" s="24" t="s">
        <v>172</v>
      </c>
      <c r="G116" s="23" t="s">
        <v>8</v>
      </c>
      <c r="H116" s="27">
        <f>I116/D116</f>
        <v>4650000</v>
      </c>
      <c r="I116" s="27">
        <v>27900000</v>
      </c>
      <c r="J116" s="23" t="s">
        <v>9</v>
      </c>
      <c r="K116" s="27">
        <v>27900000</v>
      </c>
      <c r="L116" s="24" t="s">
        <v>10</v>
      </c>
      <c r="M116" s="24" t="s">
        <v>396</v>
      </c>
      <c r="N116" s="24" t="s">
        <v>18</v>
      </c>
      <c r="O116" s="23" t="s">
        <v>12</v>
      </c>
      <c r="P116" s="24" t="s">
        <v>189</v>
      </c>
      <c r="Q116" s="24" t="s">
        <v>11</v>
      </c>
      <c r="R116" s="24" t="s">
        <v>388</v>
      </c>
      <c r="S116" s="24"/>
    </row>
    <row r="117" spans="1:19" ht="45" x14ac:dyDescent="0.25">
      <c r="A117" s="8">
        <v>106</v>
      </c>
      <c r="B117" s="2" t="s">
        <v>393</v>
      </c>
      <c r="C117" s="2" t="s">
        <v>13</v>
      </c>
      <c r="D117" s="4">
        <v>1</v>
      </c>
      <c r="E117" s="25" t="s">
        <v>394</v>
      </c>
      <c r="F117" s="24" t="s">
        <v>172</v>
      </c>
      <c r="G117" s="23" t="s">
        <v>8</v>
      </c>
      <c r="H117" s="27">
        <v>20800000</v>
      </c>
      <c r="I117" s="27">
        <v>20800000</v>
      </c>
      <c r="J117" s="23" t="s">
        <v>9</v>
      </c>
      <c r="K117" s="27">
        <v>20800000</v>
      </c>
      <c r="L117" s="24" t="s">
        <v>10</v>
      </c>
      <c r="M117" s="24" t="s">
        <v>397</v>
      </c>
      <c r="N117" s="24" t="s">
        <v>18</v>
      </c>
      <c r="O117" s="23" t="s">
        <v>12</v>
      </c>
      <c r="P117" s="24" t="s">
        <v>189</v>
      </c>
      <c r="Q117" s="24" t="s">
        <v>11</v>
      </c>
      <c r="R117" s="24" t="s">
        <v>388</v>
      </c>
      <c r="S117" s="24"/>
    </row>
    <row r="118" spans="1:19" ht="45" x14ac:dyDescent="0.25">
      <c r="A118" s="8">
        <v>107</v>
      </c>
      <c r="B118" s="2" t="s">
        <v>390</v>
      </c>
      <c r="C118" s="2" t="s">
        <v>13</v>
      </c>
      <c r="D118" s="4">
        <v>35</v>
      </c>
      <c r="E118" s="25" t="s">
        <v>390</v>
      </c>
      <c r="F118" s="24" t="s">
        <v>172</v>
      </c>
      <c r="G118" s="23" t="s">
        <v>8</v>
      </c>
      <c r="H118" s="27">
        <f>I118/D118</f>
        <v>448571.42857142858</v>
      </c>
      <c r="I118" s="27">
        <v>15700000</v>
      </c>
      <c r="J118" s="23" t="s">
        <v>9</v>
      </c>
      <c r="K118" s="27">
        <v>15700000</v>
      </c>
      <c r="L118" s="24" t="s">
        <v>10</v>
      </c>
      <c r="M118" s="24" t="s">
        <v>396</v>
      </c>
      <c r="N118" s="24" t="s">
        <v>18</v>
      </c>
      <c r="O118" s="23" t="s">
        <v>12</v>
      </c>
      <c r="P118" s="24" t="s">
        <v>189</v>
      </c>
      <c r="Q118" s="24" t="s">
        <v>11</v>
      </c>
      <c r="R118" s="24" t="s">
        <v>388</v>
      </c>
      <c r="S118" s="24"/>
    </row>
    <row r="119" spans="1:19" ht="135" x14ac:dyDescent="0.25">
      <c r="A119" s="8">
        <v>108</v>
      </c>
      <c r="B119" s="2" t="s">
        <v>294</v>
      </c>
      <c r="C119" s="4" t="s">
        <v>13</v>
      </c>
      <c r="D119" s="4">
        <v>2</v>
      </c>
      <c r="E119" s="3" t="s">
        <v>308</v>
      </c>
      <c r="F119" s="2" t="s">
        <v>59</v>
      </c>
      <c r="G119" s="4" t="s">
        <v>8</v>
      </c>
      <c r="H119" s="5">
        <v>7000000</v>
      </c>
      <c r="I119" s="5">
        <v>7000000</v>
      </c>
      <c r="J119" s="22" t="s">
        <v>9</v>
      </c>
      <c r="K119" s="21">
        <v>14000000</v>
      </c>
      <c r="L119" s="24" t="s">
        <v>10</v>
      </c>
      <c r="M119" s="34" t="s">
        <v>14</v>
      </c>
      <c r="N119" s="2" t="s">
        <v>46</v>
      </c>
      <c r="O119" s="23" t="s">
        <v>12</v>
      </c>
      <c r="P119" s="24" t="s">
        <v>189</v>
      </c>
      <c r="Q119" s="4" t="s">
        <v>11</v>
      </c>
      <c r="R119" s="2" t="s">
        <v>49</v>
      </c>
      <c r="S119" s="2"/>
    </row>
    <row r="120" spans="1:19" ht="45" x14ac:dyDescent="0.25">
      <c r="A120" s="8">
        <v>109</v>
      </c>
      <c r="B120" s="2" t="s">
        <v>392</v>
      </c>
      <c r="C120" s="4" t="s">
        <v>13</v>
      </c>
      <c r="D120" s="4">
        <v>1</v>
      </c>
      <c r="E120" s="2" t="s">
        <v>392</v>
      </c>
      <c r="F120" s="24" t="s">
        <v>172</v>
      </c>
      <c r="G120" s="23" t="s">
        <v>8</v>
      </c>
      <c r="H120" s="5">
        <v>10900000</v>
      </c>
      <c r="I120" s="5">
        <v>10900000</v>
      </c>
      <c r="J120" s="22" t="s">
        <v>9</v>
      </c>
      <c r="K120" s="5">
        <v>10900000</v>
      </c>
      <c r="L120" s="24" t="s">
        <v>10</v>
      </c>
      <c r="M120" s="24" t="s">
        <v>396</v>
      </c>
      <c r="N120" s="24" t="s">
        <v>18</v>
      </c>
      <c r="O120" s="23" t="s">
        <v>12</v>
      </c>
      <c r="P120" s="24" t="s">
        <v>189</v>
      </c>
      <c r="Q120" s="4" t="s">
        <v>11</v>
      </c>
      <c r="R120" s="24" t="s">
        <v>388</v>
      </c>
      <c r="S120" s="2"/>
    </row>
    <row r="121" spans="1:19" ht="45" x14ac:dyDescent="0.25">
      <c r="A121" s="8">
        <v>110</v>
      </c>
      <c r="B121" s="2" t="s">
        <v>295</v>
      </c>
      <c r="C121" s="4" t="s">
        <v>13</v>
      </c>
      <c r="D121" s="4">
        <v>2</v>
      </c>
      <c r="E121" s="3" t="s">
        <v>309</v>
      </c>
      <c r="F121" s="2" t="s">
        <v>59</v>
      </c>
      <c r="G121" s="4" t="s">
        <v>8</v>
      </c>
      <c r="H121" s="5">
        <v>400000</v>
      </c>
      <c r="I121" s="6">
        <v>400000</v>
      </c>
      <c r="J121" s="22" t="s">
        <v>9</v>
      </c>
      <c r="K121" s="21">
        <v>4000000</v>
      </c>
      <c r="L121" s="24" t="s">
        <v>10</v>
      </c>
      <c r="M121" s="34" t="s">
        <v>14</v>
      </c>
      <c r="N121" s="2" t="s">
        <v>46</v>
      </c>
      <c r="O121" s="23" t="s">
        <v>12</v>
      </c>
      <c r="P121" s="8" t="s">
        <v>189</v>
      </c>
      <c r="Q121" s="4" t="s">
        <v>11</v>
      </c>
      <c r="R121" s="2" t="s">
        <v>49</v>
      </c>
      <c r="S121" s="2"/>
    </row>
    <row r="122" spans="1:19" x14ac:dyDescent="0.25">
      <c r="A122" s="8">
        <v>111</v>
      </c>
      <c r="B122" s="7" t="s">
        <v>44</v>
      </c>
      <c r="C122" s="8" t="s">
        <v>17</v>
      </c>
      <c r="D122" s="8">
        <v>1</v>
      </c>
      <c r="E122" s="9" t="s">
        <v>45</v>
      </c>
      <c r="F122" s="7" t="s">
        <v>166</v>
      </c>
      <c r="G122" s="8" t="s">
        <v>24</v>
      </c>
      <c r="H122" s="10">
        <v>8400</v>
      </c>
      <c r="I122" s="10">
        <v>8400</v>
      </c>
      <c r="J122" s="14">
        <v>11500</v>
      </c>
      <c r="K122" s="10">
        <v>96600000</v>
      </c>
      <c r="L122" s="2" t="s">
        <v>10</v>
      </c>
      <c r="M122" s="7" t="s">
        <v>14</v>
      </c>
      <c r="N122" s="7" t="s">
        <v>19</v>
      </c>
      <c r="O122" s="23" t="s">
        <v>12</v>
      </c>
      <c r="P122" s="8" t="s">
        <v>20</v>
      </c>
      <c r="Q122" s="7" t="s">
        <v>34</v>
      </c>
      <c r="R122" s="7" t="s">
        <v>21</v>
      </c>
      <c r="S122" s="7"/>
    </row>
    <row r="123" spans="1:19" ht="75" x14ac:dyDescent="0.25">
      <c r="A123" s="8">
        <v>112</v>
      </c>
      <c r="B123" s="7" t="s">
        <v>254</v>
      </c>
      <c r="C123" s="8" t="s">
        <v>17</v>
      </c>
      <c r="D123" s="8">
        <v>1</v>
      </c>
      <c r="E123" s="9" t="s">
        <v>254</v>
      </c>
      <c r="F123" s="7" t="s">
        <v>251</v>
      </c>
      <c r="G123" s="8" t="s">
        <v>8</v>
      </c>
      <c r="H123" s="10">
        <v>130000000</v>
      </c>
      <c r="I123" s="10">
        <v>130000000</v>
      </c>
      <c r="J123" s="22" t="s">
        <v>9</v>
      </c>
      <c r="K123" s="10">
        <v>130000000</v>
      </c>
      <c r="L123" s="2" t="s">
        <v>10</v>
      </c>
      <c r="M123" s="7" t="s">
        <v>14</v>
      </c>
      <c r="N123" s="7" t="s">
        <v>19</v>
      </c>
      <c r="O123" s="23" t="s">
        <v>12</v>
      </c>
      <c r="P123" s="8" t="s">
        <v>20</v>
      </c>
      <c r="Q123" s="8" t="s">
        <v>252</v>
      </c>
      <c r="R123" s="7" t="s">
        <v>32</v>
      </c>
      <c r="S123" s="32" t="s">
        <v>255</v>
      </c>
    </row>
    <row r="124" spans="1:19" ht="75" x14ac:dyDescent="0.25">
      <c r="A124" s="8">
        <v>113</v>
      </c>
      <c r="B124" s="7" t="s">
        <v>51</v>
      </c>
      <c r="C124" s="8" t="s">
        <v>17</v>
      </c>
      <c r="D124" s="8">
        <v>1</v>
      </c>
      <c r="E124" s="9" t="s">
        <v>65</v>
      </c>
      <c r="F124" s="7" t="s">
        <v>66</v>
      </c>
      <c r="G124" s="8" t="s">
        <v>8</v>
      </c>
      <c r="H124" s="10">
        <v>6000000</v>
      </c>
      <c r="I124" s="10">
        <v>6000000</v>
      </c>
      <c r="J124" s="22" t="s">
        <v>9</v>
      </c>
      <c r="K124" s="10">
        <v>6000000</v>
      </c>
      <c r="L124" s="2" t="s">
        <v>278</v>
      </c>
      <c r="M124" s="7" t="s">
        <v>14</v>
      </c>
      <c r="N124" s="7" t="s">
        <v>19</v>
      </c>
      <c r="O124" s="23" t="s">
        <v>12</v>
      </c>
      <c r="P124" s="8" t="s">
        <v>20</v>
      </c>
      <c r="Q124" s="8" t="s">
        <v>11</v>
      </c>
      <c r="R124" s="7" t="s">
        <v>49</v>
      </c>
      <c r="S124" s="32" t="s">
        <v>49</v>
      </c>
    </row>
    <row r="125" spans="1:19" ht="42.75" x14ac:dyDescent="0.25">
      <c r="A125" s="19">
        <v>114</v>
      </c>
      <c r="B125" s="11" t="s">
        <v>225</v>
      </c>
      <c r="C125" s="19" t="s">
        <v>13</v>
      </c>
      <c r="D125" s="19">
        <v>50</v>
      </c>
      <c r="E125" s="88" t="s">
        <v>233</v>
      </c>
      <c r="F125" s="11" t="s">
        <v>90</v>
      </c>
      <c r="G125" s="19" t="s">
        <v>8</v>
      </c>
      <c r="H125" s="89">
        <v>900000</v>
      </c>
      <c r="I125" s="89">
        <v>45000000</v>
      </c>
      <c r="J125" s="22" t="s">
        <v>9</v>
      </c>
      <c r="K125" s="89">
        <v>45000000</v>
      </c>
      <c r="L125" s="90" t="s">
        <v>10</v>
      </c>
      <c r="M125" s="11" t="s">
        <v>14</v>
      </c>
      <c r="N125" s="11" t="s">
        <v>81</v>
      </c>
      <c r="O125" s="91" t="s">
        <v>12</v>
      </c>
      <c r="P125" s="19" t="s">
        <v>189</v>
      </c>
      <c r="Q125" s="19" t="s">
        <v>11</v>
      </c>
      <c r="R125" s="11" t="s">
        <v>30</v>
      </c>
      <c r="S125" s="92" t="s">
        <v>238</v>
      </c>
    </row>
    <row r="126" spans="1:19" ht="42.75" x14ac:dyDescent="0.25">
      <c r="A126" s="19">
        <v>115</v>
      </c>
      <c r="B126" s="11" t="s">
        <v>224</v>
      </c>
      <c r="C126" s="19" t="s">
        <v>13</v>
      </c>
      <c r="D126" s="19">
        <v>20</v>
      </c>
      <c r="E126" s="88" t="s">
        <v>232</v>
      </c>
      <c r="F126" s="11" t="s">
        <v>82</v>
      </c>
      <c r="G126" s="19" t="s">
        <v>8</v>
      </c>
      <c r="H126" s="89">
        <v>3000000</v>
      </c>
      <c r="I126" s="89">
        <v>60000000</v>
      </c>
      <c r="J126" s="22" t="s">
        <v>9</v>
      </c>
      <c r="K126" s="89">
        <v>60000000</v>
      </c>
      <c r="L126" s="90" t="s">
        <v>10</v>
      </c>
      <c r="M126" s="11" t="s">
        <v>14</v>
      </c>
      <c r="N126" s="11" t="s">
        <v>81</v>
      </c>
      <c r="O126" s="91" t="s">
        <v>12</v>
      </c>
      <c r="P126" s="19" t="s">
        <v>189</v>
      </c>
      <c r="Q126" s="19" t="s">
        <v>11</v>
      </c>
      <c r="R126" s="11" t="s">
        <v>30</v>
      </c>
      <c r="S126" s="92"/>
    </row>
    <row r="127" spans="1:19" ht="42.75" x14ac:dyDescent="0.25">
      <c r="A127" s="19">
        <v>116</v>
      </c>
      <c r="B127" s="11" t="s">
        <v>79</v>
      </c>
      <c r="C127" s="19" t="s">
        <v>13</v>
      </c>
      <c r="D127" s="19">
        <v>1</v>
      </c>
      <c r="E127" s="88" t="s">
        <v>178</v>
      </c>
      <c r="F127" s="11" t="s">
        <v>80</v>
      </c>
      <c r="G127" s="19" t="s">
        <v>8</v>
      </c>
      <c r="H127" s="89">
        <v>8000000</v>
      </c>
      <c r="I127" s="89">
        <v>8000000</v>
      </c>
      <c r="J127" s="22" t="s">
        <v>9</v>
      </c>
      <c r="K127" s="89">
        <v>8000000</v>
      </c>
      <c r="L127" s="90" t="s">
        <v>10</v>
      </c>
      <c r="M127" s="11" t="s">
        <v>14</v>
      </c>
      <c r="N127" s="11" t="s">
        <v>81</v>
      </c>
      <c r="O127" s="91" t="s">
        <v>12</v>
      </c>
      <c r="P127" s="19" t="s">
        <v>189</v>
      </c>
      <c r="Q127" s="19" t="s">
        <v>11</v>
      </c>
      <c r="R127" s="11" t="s">
        <v>30</v>
      </c>
      <c r="S127" s="92" t="s">
        <v>198</v>
      </c>
    </row>
    <row r="128" spans="1:19" ht="42.75" x14ac:dyDescent="0.25">
      <c r="A128" s="19">
        <v>117</v>
      </c>
      <c r="B128" s="11" t="s">
        <v>228</v>
      </c>
      <c r="C128" s="19" t="s">
        <v>13</v>
      </c>
      <c r="D128" s="19">
        <v>4</v>
      </c>
      <c r="E128" s="88" t="s">
        <v>228</v>
      </c>
      <c r="F128" s="11" t="s">
        <v>90</v>
      </c>
      <c r="G128" s="19" t="s">
        <v>8</v>
      </c>
      <c r="H128" s="89">
        <v>15000000</v>
      </c>
      <c r="I128" s="89">
        <v>60000000</v>
      </c>
      <c r="J128" s="22" t="s">
        <v>9</v>
      </c>
      <c r="K128" s="89">
        <v>60000000</v>
      </c>
      <c r="L128" s="90" t="s">
        <v>10</v>
      </c>
      <c r="M128" s="11" t="s">
        <v>14</v>
      </c>
      <c r="N128" s="11" t="s">
        <v>46</v>
      </c>
      <c r="O128" s="91" t="s">
        <v>12</v>
      </c>
      <c r="P128" s="19" t="s">
        <v>189</v>
      </c>
      <c r="Q128" s="19" t="s">
        <v>11</v>
      </c>
      <c r="R128" s="11" t="s">
        <v>30</v>
      </c>
      <c r="S128" s="92"/>
    </row>
    <row r="129" spans="1:19" ht="42.75" x14ac:dyDescent="0.25">
      <c r="A129" s="19">
        <v>118</v>
      </c>
      <c r="B129" s="11" t="s">
        <v>137</v>
      </c>
      <c r="C129" s="19" t="s">
        <v>17</v>
      </c>
      <c r="D129" s="19">
        <v>1</v>
      </c>
      <c r="E129" s="88" t="s">
        <v>137</v>
      </c>
      <c r="F129" s="11" t="s">
        <v>161</v>
      </c>
      <c r="G129" s="19" t="s">
        <v>8</v>
      </c>
      <c r="H129" s="89">
        <v>200000000</v>
      </c>
      <c r="I129" s="89">
        <v>200000000</v>
      </c>
      <c r="J129" s="22" t="s">
        <v>9</v>
      </c>
      <c r="K129" s="89">
        <v>200000000</v>
      </c>
      <c r="L129" s="90" t="s">
        <v>10</v>
      </c>
      <c r="M129" s="11" t="s">
        <v>14</v>
      </c>
      <c r="N129" s="11" t="s">
        <v>19</v>
      </c>
      <c r="O129" s="91" t="s">
        <v>12</v>
      </c>
      <c r="P129" s="19" t="s">
        <v>189</v>
      </c>
      <c r="Q129" s="19" t="s">
        <v>11</v>
      </c>
      <c r="R129" s="11" t="s">
        <v>30</v>
      </c>
      <c r="S129" s="92" t="s">
        <v>337</v>
      </c>
    </row>
    <row r="130" spans="1:19" ht="42.75" x14ac:dyDescent="0.25">
      <c r="A130" s="19">
        <v>119</v>
      </c>
      <c r="B130" s="11" t="s">
        <v>489</v>
      </c>
      <c r="C130" s="19" t="s">
        <v>13</v>
      </c>
      <c r="D130" s="19">
        <v>50</v>
      </c>
      <c r="E130" s="88" t="s">
        <v>489</v>
      </c>
      <c r="F130" s="11" t="s">
        <v>90</v>
      </c>
      <c r="G130" s="19" t="s">
        <v>8</v>
      </c>
      <c r="H130" s="89">
        <v>200000</v>
      </c>
      <c r="I130" s="89">
        <v>10000000</v>
      </c>
      <c r="J130" s="22" t="s">
        <v>9</v>
      </c>
      <c r="K130" s="89">
        <v>10000000</v>
      </c>
      <c r="L130" s="90" t="s">
        <v>10</v>
      </c>
      <c r="M130" s="11" t="s">
        <v>14</v>
      </c>
      <c r="N130" s="11" t="s">
        <v>46</v>
      </c>
      <c r="O130" s="91" t="s">
        <v>12</v>
      </c>
      <c r="P130" s="19" t="s">
        <v>189</v>
      </c>
      <c r="Q130" s="19" t="s">
        <v>11</v>
      </c>
      <c r="R130" s="11" t="s">
        <v>30</v>
      </c>
      <c r="S130" s="92"/>
    </row>
    <row r="131" spans="1:19" ht="42.75" x14ac:dyDescent="0.25">
      <c r="A131" s="19">
        <v>120</v>
      </c>
      <c r="B131" s="11" t="s">
        <v>99</v>
      </c>
      <c r="C131" s="19" t="s">
        <v>13</v>
      </c>
      <c r="D131" s="19">
        <v>1</v>
      </c>
      <c r="E131" s="88" t="s">
        <v>99</v>
      </c>
      <c r="F131" s="11" t="s">
        <v>80</v>
      </c>
      <c r="G131" s="19" t="s">
        <v>8</v>
      </c>
      <c r="H131" s="89">
        <v>5000000</v>
      </c>
      <c r="I131" s="89">
        <v>5000000</v>
      </c>
      <c r="J131" s="22" t="s">
        <v>9</v>
      </c>
      <c r="K131" s="89">
        <v>5000000</v>
      </c>
      <c r="L131" s="90" t="s">
        <v>10</v>
      </c>
      <c r="M131" s="11" t="s">
        <v>14</v>
      </c>
      <c r="N131" s="11" t="s">
        <v>81</v>
      </c>
      <c r="O131" s="91" t="s">
        <v>12</v>
      </c>
      <c r="P131" s="19" t="s">
        <v>189</v>
      </c>
      <c r="Q131" s="19" t="s">
        <v>11</v>
      </c>
      <c r="R131" s="11" t="s">
        <v>30</v>
      </c>
      <c r="S131" s="92" t="s">
        <v>198</v>
      </c>
    </row>
    <row r="132" spans="1:19" ht="43.5" x14ac:dyDescent="0.25">
      <c r="A132" s="19">
        <v>121</v>
      </c>
      <c r="B132" s="11" t="s">
        <v>181</v>
      </c>
      <c r="C132" s="19" t="s">
        <v>136</v>
      </c>
      <c r="D132" s="19">
        <v>1</v>
      </c>
      <c r="E132" s="88" t="s">
        <v>336</v>
      </c>
      <c r="F132" s="11" t="s">
        <v>98</v>
      </c>
      <c r="G132" s="19" t="s">
        <v>8</v>
      </c>
      <c r="H132" s="89">
        <v>100000000</v>
      </c>
      <c r="I132" s="89">
        <v>100000000</v>
      </c>
      <c r="J132" s="22" t="s">
        <v>9</v>
      </c>
      <c r="K132" s="89">
        <v>100000000</v>
      </c>
      <c r="L132" s="90" t="s">
        <v>10</v>
      </c>
      <c r="M132" s="11" t="s">
        <v>14</v>
      </c>
      <c r="N132" s="11" t="s">
        <v>81</v>
      </c>
      <c r="O132" s="91" t="s">
        <v>12</v>
      </c>
      <c r="P132" s="19" t="s">
        <v>189</v>
      </c>
      <c r="Q132" s="19" t="s">
        <v>11</v>
      </c>
      <c r="R132" s="11" t="s">
        <v>30</v>
      </c>
      <c r="S132" s="92" t="s">
        <v>335</v>
      </c>
    </row>
    <row r="133" spans="1:19" ht="42.75" x14ac:dyDescent="0.25">
      <c r="A133" s="19">
        <v>122</v>
      </c>
      <c r="B133" s="11" t="s">
        <v>137</v>
      </c>
      <c r="C133" s="19" t="s">
        <v>17</v>
      </c>
      <c r="D133" s="19">
        <v>1</v>
      </c>
      <c r="E133" s="88" t="s">
        <v>137</v>
      </c>
      <c r="F133" s="11" t="s">
        <v>161</v>
      </c>
      <c r="G133" s="19" t="s">
        <v>8</v>
      </c>
      <c r="H133" s="89">
        <v>200000000</v>
      </c>
      <c r="I133" s="89">
        <v>200000000</v>
      </c>
      <c r="J133" s="22" t="s">
        <v>9</v>
      </c>
      <c r="K133" s="89">
        <v>200000000</v>
      </c>
      <c r="L133" s="90" t="s">
        <v>10</v>
      </c>
      <c r="M133" s="11" t="s">
        <v>14</v>
      </c>
      <c r="N133" s="11" t="s">
        <v>19</v>
      </c>
      <c r="O133" s="91" t="s">
        <v>12</v>
      </c>
      <c r="P133" s="19" t="s">
        <v>189</v>
      </c>
      <c r="Q133" s="19" t="s">
        <v>11</v>
      </c>
      <c r="R133" s="11" t="s">
        <v>30</v>
      </c>
      <c r="S133" s="92" t="s">
        <v>337</v>
      </c>
    </row>
    <row r="134" spans="1:19" ht="57" x14ac:dyDescent="0.25">
      <c r="A134" s="19">
        <v>123</v>
      </c>
      <c r="B134" s="11" t="s">
        <v>128</v>
      </c>
      <c r="C134" s="19" t="s">
        <v>17</v>
      </c>
      <c r="D134" s="19">
        <v>1</v>
      </c>
      <c r="E134" s="88" t="s">
        <v>130</v>
      </c>
      <c r="F134" s="11" t="s">
        <v>157</v>
      </c>
      <c r="G134" s="19" t="s">
        <v>8</v>
      </c>
      <c r="H134" s="89">
        <v>200000000</v>
      </c>
      <c r="I134" s="89">
        <v>200000000</v>
      </c>
      <c r="J134" s="22" t="s">
        <v>9</v>
      </c>
      <c r="K134" s="89">
        <v>200000000</v>
      </c>
      <c r="L134" s="90" t="s">
        <v>10</v>
      </c>
      <c r="M134" s="11" t="s">
        <v>332</v>
      </c>
      <c r="N134" s="11" t="s">
        <v>18</v>
      </c>
      <c r="O134" s="91" t="s">
        <v>9</v>
      </c>
      <c r="P134" s="19" t="s">
        <v>9</v>
      </c>
      <c r="Q134" s="19" t="s">
        <v>11</v>
      </c>
      <c r="R134" s="11" t="s">
        <v>30</v>
      </c>
      <c r="S134" s="92" t="s">
        <v>333</v>
      </c>
    </row>
    <row r="135" spans="1:19" ht="85.5" x14ac:dyDescent="0.25">
      <c r="A135" s="19">
        <v>124</v>
      </c>
      <c r="B135" s="11" t="s">
        <v>132</v>
      </c>
      <c r="C135" s="19" t="s">
        <v>17</v>
      </c>
      <c r="D135" s="19">
        <v>1</v>
      </c>
      <c r="E135" s="88" t="s">
        <v>131</v>
      </c>
      <c r="F135" s="11" t="s">
        <v>158</v>
      </c>
      <c r="G135" s="19" t="s">
        <v>8</v>
      </c>
      <c r="H135" s="89">
        <v>900000000</v>
      </c>
      <c r="I135" s="89">
        <v>900000000</v>
      </c>
      <c r="J135" s="22" t="s">
        <v>9</v>
      </c>
      <c r="K135" s="89">
        <v>900000000</v>
      </c>
      <c r="L135" s="90" t="s">
        <v>10</v>
      </c>
      <c r="M135" s="11" t="s">
        <v>332</v>
      </c>
      <c r="N135" s="11" t="s">
        <v>18</v>
      </c>
      <c r="O135" s="91" t="s">
        <v>9</v>
      </c>
      <c r="P135" s="19" t="s">
        <v>9</v>
      </c>
      <c r="Q135" s="19" t="s">
        <v>11</v>
      </c>
      <c r="R135" s="11" t="s">
        <v>30</v>
      </c>
      <c r="S135" s="92" t="s">
        <v>333</v>
      </c>
    </row>
    <row r="136" spans="1:19" ht="99.75" x14ac:dyDescent="0.25">
      <c r="A136" s="19">
        <v>125</v>
      </c>
      <c r="B136" s="11" t="s">
        <v>132</v>
      </c>
      <c r="C136" s="19" t="s">
        <v>17</v>
      </c>
      <c r="D136" s="19">
        <v>1</v>
      </c>
      <c r="E136" s="88" t="s">
        <v>133</v>
      </c>
      <c r="F136" s="11" t="s">
        <v>159</v>
      </c>
      <c r="G136" s="19" t="s">
        <v>8</v>
      </c>
      <c r="H136" s="89">
        <v>950000000</v>
      </c>
      <c r="I136" s="89">
        <v>950000000</v>
      </c>
      <c r="J136" s="22" t="s">
        <v>9</v>
      </c>
      <c r="K136" s="89">
        <v>950000000</v>
      </c>
      <c r="L136" s="90" t="s">
        <v>10</v>
      </c>
      <c r="M136" s="11" t="s">
        <v>332</v>
      </c>
      <c r="N136" s="11" t="s">
        <v>18</v>
      </c>
      <c r="O136" s="91" t="s">
        <v>9</v>
      </c>
      <c r="P136" s="19" t="s">
        <v>9</v>
      </c>
      <c r="Q136" s="19" t="s">
        <v>11</v>
      </c>
      <c r="R136" s="11" t="s">
        <v>30</v>
      </c>
      <c r="S136" s="92" t="s">
        <v>333</v>
      </c>
    </row>
    <row r="137" spans="1:19" ht="42.75" x14ac:dyDescent="0.25">
      <c r="A137" s="19">
        <v>126</v>
      </c>
      <c r="B137" s="11" t="s">
        <v>132</v>
      </c>
      <c r="C137" s="19" t="s">
        <v>17</v>
      </c>
      <c r="D137" s="19">
        <v>1</v>
      </c>
      <c r="E137" s="88" t="s">
        <v>182</v>
      </c>
      <c r="F137" s="11" t="s">
        <v>183</v>
      </c>
      <c r="G137" s="19" t="s">
        <v>8</v>
      </c>
      <c r="H137" s="89">
        <v>600000000</v>
      </c>
      <c r="I137" s="89">
        <v>600000000</v>
      </c>
      <c r="J137" s="22" t="s">
        <v>9</v>
      </c>
      <c r="K137" s="89">
        <v>600000000</v>
      </c>
      <c r="L137" s="90" t="s">
        <v>10</v>
      </c>
      <c r="M137" s="11" t="s">
        <v>332</v>
      </c>
      <c r="N137" s="11" t="s">
        <v>18</v>
      </c>
      <c r="O137" s="91" t="s">
        <v>9</v>
      </c>
      <c r="P137" s="19" t="s">
        <v>9</v>
      </c>
      <c r="Q137" s="19" t="s">
        <v>11</v>
      </c>
      <c r="R137" s="11" t="s">
        <v>30</v>
      </c>
      <c r="S137" s="92" t="s">
        <v>333</v>
      </c>
    </row>
    <row r="138" spans="1:19" ht="42.75" x14ac:dyDescent="0.25">
      <c r="A138" s="19">
        <v>127</v>
      </c>
      <c r="B138" s="11" t="s">
        <v>338</v>
      </c>
      <c r="C138" s="19" t="s">
        <v>17</v>
      </c>
      <c r="D138" s="19">
        <v>50</v>
      </c>
      <c r="E138" s="88" t="s">
        <v>338</v>
      </c>
      <c r="F138" s="11" t="s">
        <v>90</v>
      </c>
      <c r="G138" s="19" t="s">
        <v>8</v>
      </c>
      <c r="H138" s="89">
        <v>7000000</v>
      </c>
      <c r="I138" s="89">
        <v>350000000</v>
      </c>
      <c r="J138" s="22" t="s">
        <v>9</v>
      </c>
      <c r="K138" s="89">
        <v>350000000</v>
      </c>
      <c r="L138" s="90" t="s">
        <v>10</v>
      </c>
      <c r="M138" s="11" t="s">
        <v>14</v>
      </c>
      <c r="N138" s="11" t="s">
        <v>19</v>
      </c>
      <c r="O138" s="91" t="s">
        <v>12</v>
      </c>
      <c r="P138" s="19" t="s">
        <v>20</v>
      </c>
      <c r="Q138" s="19" t="s">
        <v>11</v>
      </c>
      <c r="R138" s="11" t="s">
        <v>30</v>
      </c>
      <c r="S138" s="92" t="s">
        <v>330</v>
      </c>
    </row>
    <row r="139" spans="1:19" ht="42.75" x14ac:dyDescent="0.25">
      <c r="A139" s="19">
        <v>128</v>
      </c>
      <c r="B139" s="11" t="s">
        <v>490</v>
      </c>
      <c r="C139" s="19" t="s">
        <v>13</v>
      </c>
      <c r="D139" s="19">
        <v>1</v>
      </c>
      <c r="E139" s="88" t="s">
        <v>502</v>
      </c>
      <c r="F139" s="11" t="s">
        <v>90</v>
      </c>
      <c r="G139" s="19" t="s">
        <v>8</v>
      </c>
      <c r="H139" s="89">
        <v>15000000</v>
      </c>
      <c r="I139" s="89">
        <v>15000000</v>
      </c>
      <c r="J139" s="22" t="s">
        <v>9</v>
      </c>
      <c r="K139" s="89">
        <v>15000000</v>
      </c>
      <c r="L139" s="90" t="s">
        <v>10</v>
      </c>
      <c r="M139" s="11" t="s">
        <v>14</v>
      </c>
      <c r="N139" s="11" t="s">
        <v>19</v>
      </c>
      <c r="O139" s="91" t="s">
        <v>12</v>
      </c>
      <c r="P139" s="19" t="s">
        <v>20</v>
      </c>
      <c r="Q139" s="19" t="s">
        <v>11</v>
      </c>
      <c r="R139" s="11" t="s">
        <v>30</v>
      </c>
      <c r="S139" s="92" t="s">
        <v>514</v>
      </c>
    </row>
    <row r="140" spans="1:19" ht="42.75" x14ac:dyDescent="0.25">
      <c r="A140" s="19">
        <v>129</v>
      </c>
      <c r="B140" s="11" t="s">
        <v>491</v>
      </c>
      <c r="C140" s="19" t="s">
        <v>499</v>
      </c>
      <c r="D140" s="19">
        <v>30</v>
      </c>
      <c r="E140" s="88" t="s">
        <v>503</v>
      </c>
      <c r="F140" s="11" t="s">
        <v>90</v>
      </c>
      <c r="G140" s="19" t="s">
        <v>8</v>
      </c>
      <c r="H140" s="89">
        <v>150000</v>
      </c>
      <c r="I140" s="89">
        <v>4500000</v>
      </c>
      <c r="J140" s="22" t="s">
        <v>9</v>
      </c>
      <c r="K140" s="89">
        <v>4500000</v>
      </c>
      <c r="L140" s="90" t="s">
        <v>10</v>
      </c>
      <c r="M140" s="11" t="s">
        <v>14</v>
      </c>
      <c r="N140" s="11" t="s">
        <v>46</v>
      </c>
      <c r="O140" s="91" t="s">
        <v>12</v>
      </c>
      <c r="P140" s="19" t="s">
        <v>189</v>
      </c>
      <c r="Q140" s="19" t="s">
        <v>11</v>
      </c>
      <c r="R140" s="11" t="s">
        <v>30</v>
      </c>
      <c r="S140" s="92"/>
    </row>
    <row r="141" spans="1:19" ht="42.75" x14ac:dyDescent="0.25">
      <c r="A141" s="19">
        <v>130</v>
      </c>
      <c r="B141" s="11" t="s">
        <v>491</v>
      </c>
      <c r="C141" s="19" t="s">
        <v>499</v>
      </c>
      <c r="D141" s="19">
        <v>24</v>
      </c>
      <c r="E141" s="88" t="s">
        <v>504</v>
      </c>
      <c r="F141" s="11" t="s">
        <v>90</v>
      </c>
      <c r="G141" s="19" t="s">
        <v>8</v>
      </c>
      <c r="H141" s="89">
        <v>500000</v>
      </c>
      <c r="I141" s="89">
        <v>12000000</v>
      </c>
      <c r="J141" s="22" t="s">
        <v>9</v>
      </c>
      <c r="K141" s="89">
        <v>12000000</v>
      </c>
      <c r="L141" s="90" t="s">
        <v>10</v>
      </c>
      <c r="M141" s="11" t="s">
        <v>14</v>
      </c>
      <c r="N141" s="11" t="s">
        <v>46</v>
      </c>
      <c r="O141" s="91" t="s">
        <v>12</v>
      </c>
      <c r="P141" s="19" t="s">
        <v>189</v>
      </c>
      <c r="Q141" s="19" t="s">
        <v>11</v>
      </c>
      <c r="R141" s="11" t="s">
        <v>30</v>
      </c>
      <c r="S141" s="92"/>
    </row>
    <row r="142" spans="1:19" ht="42.75" x14ac:dyDescent="0.25">
      <c r="A142" s="19">
        <v>131</v>
      </c>
      <c r="B142" s="11" t="s">
        <v>492</v>
      </c>
      <c r="C142" s="19" t="s">
        <v>499</v>
      </c>
      <c r="D142" s="19">
        <v>2</v>
      </c>
      <c r="E142" s="88" t="s">
        <v>505</v>
      </c>
      <c r="F142" s="11" t="s">
        <v>315</v>
      </c>
      <c r="G142" s="19" t="s">
        <v>8</v>
      </c>
      <c r="H142" s="89">
        <v>7000000</v>
      </c>
      <c r="I142" s="89">
        <v>14000000</v>
      </c>
      <c r="J142" s="22" t="s">
        <v>9</v>
      </c>
      <c r="K142" s="89">
        <v>14000000</v>
      </c>
      <c r="L142" s="90" t="s">
        <v>10</v>
      </c>
      <c r="M142" s="11" t="s">
        <v>14</v>
      </c>
      <c r="N142" s="11" t="s">
        <v>46</v>
      </c>
      <c r="O142" s="91" t="s">
        <v>12</v>
      </c>
      <c r="P142" s="19" t="s">
        <v>189</v>
      </c>
      <c r="Q142" s="19" t="s">
        <v>11</v>
      </c>
      <c r="R142" s="11" t="s">
        <v>30</v>
      </c>
      <c r="S142" s="92"/>
    </row>
    <row r="143" spans="1:19" ht="42.75" x14ac:dyDescent="0.25">
      <c r="A143" s="19">
        <v>132</v>
      </c>
      <c r="B143" s="11" t="s">
        <v>492</v>
      </c>
      <c r="C143" s="19" t="s">
        <v>499</v>
      </c>
      <c r="D143" s="19">
        <v>2</v>
      </c>
      <c r="E143" s="88" t="s">
        <v>506</v>
      </c>
      <c r="F143" s="11" t="s">
        <v>315</v>
      </c>
      <c r="G143" s="19" t="s">
        <v>8</v>
      </c>
      <c r="H143" s="89">
        <v>3000000</v>
      </c>
      <c r="I143" s="89">
        <v>6000000</v>
      </c>
      <c r="J143" s="22" t="s">
        <v>9</v>
      </c>
      <c r="K143" s="89">
        <v>6000000</v>
      </c>
      <c r="L143" s="90" t="s">
        <v>10</v>
      </c>
      <c r="M143" s="11" t="s">
        <v>14</v>
      </c>
      <c r="N143" s="11" t="s">
        <v>46</v>
      </c>
      <c r="O143" s="91" t="s">
        <v>12</v>
      </c>
      <c r="P143" s="19" t="s">
        <v>189</v>
      </c>
      <c r="Q143" s="19" t="s">
        <v>11</v>
      </c>
      <c r="R143" s="11" t="s">
        <v>30</v>
      </c>
      <c r="S143" s="92"/>
    </row>
    <row r="144" spans="1:19" ht="57" x14ac:dyDescent="0.25">
      <c r="A144" s="19">
        <v>133</v>
      </c>
      <c r="B144" s="11" t="s">
        <v>493</v>
      </c>
      <c r="C144" s="19" t="s">
        <v>13</v>
      </c>
      <c r="D144" s="19">
        <v>10</v>
      </c>
      <c r="E144" s="88" t="s">
        <v>507</v>
      </c>
      <c r="F144" s="11" t="s">
        <v>172</v>
      </c>
      <c r="G144" s="19" t="s">
        <v>8</v>
      </c>
      <c r="H144" s="89">
        <v>250000</v>
      </c>
      <c r="I144" s="89">
        <v>2500000</v>
      </c>
      <c r="J144" s="22" t="s">
        <v>9</v>
      </c>
      <c r="K144" s="89">
        <v>2500000</v>
      </c>
      <c r="L144" s="90" t="s">
        <v>10</v>
      </c>
      <c r="M144" s="11" t="s">
        <v>14</v>
      </c>
      <c r="N144" s="11" t="s">
        <v>46</v>
      </c>
      <c r="O144" s="91"/>
      <c r="P144" s="19" t="s">
        <v>189</v>
      </c>
      <c r="Q144" s="19" t="s">
        <v>11</v>
      </c>
      <c r="R144" s="11" t="s">
        <v>30</v>
      </c>
      <c r="S144" s="92"/>
    </row>
    <row r="145" spans="1:19" ht="42.75" x14ac:dyDescent="0.25">
      <c r="A145" s="19">
        <v>134</v>
      </c>
      <c r="B145" s="11" t="s">
        <v>104</v>
      </c>
      <c r="C145" s="19" t="s">
        <v>13</v>
      </c>
      <c r="D145" s="19">
        <v>5</v>
      </c>
      <c r="E145" s="88" t="s">
        <v>508</v>
      </c>
      <c r="F145" s="11" t="s">
        <v>105</v>
      </c>
      <c r="G145" s="19" t="s">
        <v>8</v>
      </c>
      <c r="H145" s="89">
        <v>320000000</v>
      </c>
      <c r="I145" s="89">
        <v>1600000000</v>
      </c>
      <c r="J145" s="22" t="s">
        <v>9</v>
      </c>
      <c r="K145" s="89">
        <v>1600000000</v>
      </c>
      <c r="L145" s="90" t="s">
        <v>10</v>
      </c>
      <c r="M145" s="11" t="s">
        <v>14</v>
      </c>
      <c r="N145" s="11" t="s">
        <v>18</v>
      </c>
      <c r="O145" s="91" t="s">
        <v>9</v>
      </c>
      <c r="P145" s="19" t="s">
        <v>189</v>
      </c>
      <c r="Q145" s="19" t="s">
        <v>11</v>
      </c>
      <c r="R145" s="11" t="s">
        <v>30</v>
      </c>
      <c r="S145" s="92" t="s">
        <v>337</v>
      </c>
    </row>
    <row r="146" spans="1:19" ht="42.75" x14ac:dyDescent="0.25">
      <c r="A146" s="19">
        <v>135</v>
      </c>
      <c r="B146" s="11" t="s">
        <v>494</v>
      </c>
      <c r="C146" s="19" t="s">
        <v>89</v>
      </c>
      <c r="D146" s="19">
        <v>150</v>
      </c>
      <c r="E146" s="88" t="s">
        <v>509</v>
      </c>
      <c r="F146" s="11" t="s">
        <v>90</v>
      </c>
      <c r="G146" s="19" t="s">
        <v>8</v>
      </c>
      <c r="H146" s="89">
        <v>150000</v>
      </c>
      <c r="I146" s="89">
        <v>22500000</v>
      </c>
      <c r="J146" s="22" t="s">
        <v>9</v>
      </c>
      <c r="K146" s="89">
        <v>22500000</v>
      </c>
      <c r="L146" s="90" t="s">
        <v>10</v>
      </c>
      <c r="M146" s="11" t="s">
        <v>14</v>
      </c>
      <c r="N146" s="11"/>
      <c r="O146" s="91"/>
      <c r="P146" s="19" t="s">
        <v>189</v>
      </c>
      <c r="Q146" s="19" t="s">
        <v>11</v>
      </c>
      <c r="R146" s="11" t="s">
        <v>30</v>
      </c>
      <c r="S146" s="92"/>
    </row>
    <row r="147" spans="1:19" ht="42.75" x14ac:dyDescent="0.25">
      <c r="A147" s="19">
        <v>136</v>
      </c>
      <c r="B147" s="11" t="s">
        <v>495</v>
      </c>
      <c r="C147" s="19" t="s">
        <v>17</v>
      </c>
      <c r="D147" s="19">
        <v>1</v>
      </c>
      <c r="E147" s="88" t="s">
        <v>510</v>
      </c>
      <c r="F147" s="11" t="s">
        <v>172</v>
      </c>
      <c r="G147" s="19" t="s">
        <v>8</v>
      </c>
      <c r="H147" s="89">
        <v>200000000</v>
      </c>
      <c r="I147" s="89">
        <v>200000000</v>
      </c>
      <c r="J147" s="22" t="s">
        <v>9</v>
      </c>
      <c r="K147" s="89">
        <v>200000000</v>
      </c>
      <c r="L147" s="90" t="s">
        <v>10</v>
      </c>
      <c r="M147" s="11" t="s">
        <v>14</v>
      </c>
      <c r="N147" s="11"/>
      <c r="O147" s="91"/>
      <c r="P147" s="19" t="s">
        <v>189</v>
      </c>
      <c r="Q147" s="19" t="s">
        <v>11</v>
      </c>
      <c r="R147" s="11" t="s">
        <v>30</v>
      </c>
      <c r="S147" s="92"/>
    </row>
    <row r="148" spans="1:19" ht="42.75" x14ac:dyDescent="0.25">
      <c r="A148" s="19">
        <v>137</v>
      </c>
      <c r="B148" s="11" t="s">
        <v>496</v>
      </c>
      <c r="C148" s="19" t="s">
        <v>500</v>
      </c>
      <c r="D148" s="19">
        <v>700</v>
      </c>
      <c r="E148" s="88" t="s">
        <v>511</v>
      </c>
      <c r="F148" s="11" t="s">
        <v>90</v>
      </c>
      <c r="G148" s="19" t="s">
        <v>8</v>
      </c>
      <c r="H148" s="89">
        <v>11000000</v>
      </c>
      <c r="I148" s="89">
        <v>7700000000</v>
      </c>
      <c r="J148" s="22" t="s">
        <v>9</v>
      </c>
      <c r="K148" s="89">
        <v>7700000000</v>
      </c>
      <c r="L148" s="90" t="s">
        <v>10</v>
      </c>
      <c r="M148" s="11" t="s">
        <v>14</v>
      </c>
      <c r="N148" s="11"/>
      <c r="O148" s="91"/>
      <c r="P148" s="19" t="s">
        <v>189</v>
      </c>
      <c r="Q148" s="19" t="s">
        <v>11</v>
      </c>
      <c r="R148" s="11" t="s">
        <v>30</v>
      </c>
      <c r="S148" s="92"/>
    </row>
    <row r="149" spans="1:19" ht="42.75" x14ac:dyDescent="0.25">
      <c r="A149" s="19">
        <v>138</v>
      </c>
      <c r="B149" s="11" t="s">
        <v>497</v>
      </c>
      <c r="C149" s="19" t="s">
        <v>501</v>
      </c>
      <c r="D149" s="19">
        <v>12</v>
      </c>
      <c r="E149" s="88" t="s">
        <v>512</v>
      </c>
      <c r="F149" s="11" t="s">
        <v>172</v>
      </c>
      <c r="G149" s="19" t="s">
        <v>8</v>
      </c>
      <c r="H149" s="89">
        <v>20000000</v>
      </c>
      <c r="I149" s="89">
        <v>240000000</v>
      </c>
      <c r="J149" s="22" t="s">
        <v>9</v>
      </c>
      <c r="K149" s="89">
        <v>240000000</v>
      </c>
      <c r="L149" s="90" t="s">
        <v>10</v>
      </c>
      <c r="M149" s="11" t="s">
        <v>14</v>
      </c>
      <c r="N149" s="11"/>
      <c r="O149" s="91"/>
      <c r="P149" s="19" t="s">
        <v>189</v>
      </c>
      <c r="Q149" s="19" t="s">
        <v>11</v>
      </c>
      <c r="R149" s="11" t="s">
        <v>30</v>
      </c>
      <c r="S149" s="92"/>
    </row>
    <row r="150" spans="1:19" ht="42.75" x14ac:dyDescent="0.25">
      <c r="A150" s="19">
        <v>139</v>
      </c>
      <c r="B150" s="11" t="s">
        <v>498</v>
      </c>
      <c r="C150" s="19" t="s">
        <v>501</v>
      </c>
      <c r="D150" s="19">
        <v>12</v>
      </c>
      <c r="E150" s="88" t="s">
        <v>513</v>
      </c>
      <c r="F150" s="11" t="s">
        <v>172</v>
      </c>
      <c r="G150" s="19" t="s">
        <v>8</v>
      </c>
      <c r="H150" s="89">
        <v>12000000</v>
      </c>
      <c r="I150" s="89">
        <v>144000000</v>
      </c>
      <c r="J150" s="22" t="s">
        <v>9</v>
      </c>
      <c r="K150" s="89">
        <v>144000000</v>
      </c>
      <c r="L150" s="90" t="s">
        <v>10</v>
      </c>
      <c r="M150" s="11" t="s">
        <v>14</v>
      </c>
      <c r="N150" s="11"/>
      <c r="O150" s="91"/>
      <c r="P150" s="19" t="s">
        <v>189</v>
      </c>
      <c r="Q150" s="19" t="s">
        <v>11</v>
      </c>
      <c r="R150" s="11" t="s">
        <v>30</v>
      </c>
      <c r="S150" s="92"/>
    </row>
    <row r="151" spans="1:19" ht="99.75" x14ac:dyDescent="0.25">
      <c r="A151" s="19">
        <v>140</v>
      </c>
      <c r="B151" s="11" t="s">
        <v>516</v>
      </c>
      <c r="C151" s="19" t="s">
        <v>13</v>
      </c>
      <c r="D151" s="19">
        <v>1</v>
      </c>
      <c r="E151" s="88" t="s">
        <v>517</v>
      </c>
      <c r="F151" s="11" t="s">
        <v>519</v>
      </c>
      <c r="G151" s="19" t="s">
        <v>8</v>
      </c>
      <c r="H151" s="89">
        <v>25000000</v>
      </c>
      <c r="I151" s="89">
        <v>25000000</v>
      </c>
      <c r="J151" s="22" t="s">
        <v>9</v>
      </c>
      <c r="K151" s="89">
        <v>25000000</v>
      </c>
      <c r="L151" s="90" t="s">
        <v>10</v>
      </c>
      <c r="M151" s="11" t="s">
        <v>14</v>
      </c>
      <c r="N151" s="11" t="s">
        <v>518</v>
      </c>
      <c r="O151" s="91" t="s">
        <v>12</v>
      </c>
      <c r="P151" s="19" t="s">
        <v>189</v>
      </c>
      <c r="Q151" s="19" t="s">
        <v>11</v>
      </c>
      <c r="R151" s="11" t="s">
        <v>49</v>
      </c>
      <c r="S151" s="11" t="s">
        <v>520</v>
      </c>
    </row>
    <row r="152" spans="1:19" ht="85.5" x14ac:dyDescent="0.25">
      <c r="A152" s="19">
        <v>141</v>
      </c>
      <c r="B152" s="11" t="s">
        <v>521</v>
      </c>
      <c r="C152" s="19" t="s">
        <v>522</v>
      </c>
      <c r="D152" s="19">
        <v>1</v>
      </c>
      <c r="E152" s="88" t="s">
        <v>523</v>
      </c>
      <c r="F152" s="11" t="s">
        <v>519</v>
      </c>
      <c r="G152" s="19" t="s">
        <v>8</v>
      </c>
      <c r="H152" s="89">
        <v>900000</v>
      </c>
      <c r="I152" s="89">
        <v>900000</v>
      </c>
      <c r="J152" s="22" t="s">
        <v>9</v>
      </c>
      <c r="K152" s="89">
        <v>900000</v>
      </c>
      <c r="L152" s="90" t="s">
        <v>10</v>
      </c>
      <c r="M152" s="11" t="s">
        <v>14</v>
      </c>
      <c r="N152" s="11" t="s">
        <v>518</v>
      </c>
      <c r="O152" s="91" t="s">
        <v>12</v>
      </c>
      <c r="P152" s="19" t="s">
        <v>189</v>
      </c>
      <c r="Q152" s="19" t="s">
        <v>11</v>
      </c>
      <c r="R152" s="11" t="s">
        <v>49</v>
      </c>
      <c r="S152" s="11" t="s">
        <v>524</v>
      </c>
    </row>
    <row r="153" spans="1:19" ht="57" x14ac:dyDescent="0.25">
      <c r="A153" s="19">
        <v>142</v>
      </c>
      <c r="B153" s="11" t="s">
        <v>525</v>
      </c>
      <c r="C153" s="19" t="s">
        <v>13</v>
      </c>
      <c r="D153" s="19">
        <v>5</v>
      </c>
      <c r="E153" s="88" t="s">
        <v>526</v>
      </c>
      <c r="F153" s="11" t="s">
        <v>519</v>
      </c>
      <c r="G153" s="19" t="s">
        <v>8</v>
      </c>
      <c r="H153" s="89">
        <v>100000</v>
      </c>
      <c r="I153" s="89">
        <v>500000</v>
      </c>
      <c r="J153" s="22" t="s">
        <v>9</v>
      </c>
      <c r="K153" s="89">
        <v>500000</v>
      </c>
      <c r="L153" s="90" t="s">
        <v>10</v>
      </c>
      <c r="M153" s="11" t="s">
        <v>14</v>
      </c>
      <c r="N153" s="11" t="s">
        <v>518</v>
      </c>
      <c r="O153" s="91" t="s">
        <v>12</v>
      </c>
      <c r="P153" s="19" t="s">
        <v>189</v>
      </c>
      <c r="Q153" s="19" t="s">
        <v>11</v>
      </c>
      <c r="R153" s="11" t="s">
        <v>49</v>
      </c>
      <c r="S153" s="11" t="s">
        <v>527</v>
      </c>
    </row>
    <row r="154" spans="1:19" ht="128.25" x14ac:dyDescent="0.25">
      <c r="A154" s="19">
        <v>143</v>
      </c>
      <c r="B154" s="11" t="s">
        <v>530</v>
      </c>
      <c r="C154" s="19" t="s">
        <v>13</v>
      </c>
      <c r="D154" s="19">
        <v>1</v>
      </c>
      <c r="E154" s="88" t="s">
        <v>531</v>
      </c>
      <c r="F154" s="11" t="s">
        <v>519</v>
      </c>
      <c r="G154" s="19" t="s">
        <v>8</v>
      </c>
      <c r="H154" s="89">
        <v>18000000</v>
      </c>
      <c r="I154" s="89">
        <v>18000000</v>
      </c>
      <c r="J154" s="22" t="s">
        <v>9</v>
      </c>
      <c r="K154" s="89">
        <v>18000000</v>
      </c>
      <c r="L154" s="90" t="s">
        <v>10</v>
      </c>
      <c r="M154" s="11" t="s">
        <v>14</v>
      </c>
      <c r="N154" s="11" t="s">
        <v>518</v>
      </c>
      <c r="O154" s="91" t="s">
        <v>12</v>
      </c>
      <c r="P154" s="19" t="s">
        <v>189</v>
      </c>
      <c r="Q154" s="19" t="s">
        <v>11</v>
      </c>
      <c r="R154" s="11" t="s">
        <v>49</v>
      </c>
      <c r="S154" s="11" t="s">
        <v>528</v>
      </c>
    </row>
    <row r="155" spans="1:19" ht="128.25" x14ac:dyDescent="0.25">
      <c r="A155" s="19">
        <v>144</v>
      </c>
      <c r="B155" s="11" t="s">
        <v>532</v>
      </c>
      <c r="C155" s="19" t="s">
        <v>13</v>
      </c>
      <c r="D155" s="19">
        <v>1</v>
      </c>
      <c r="E155" s="88" t="s">
        <v>533</v>
      </c>
      <c r="F155" s="11" t="s">
        <v>519</v>
      </c>
      <c r="G155" s="19" t="s">
        <v>8</v>
      </c>
      <c r="H155" s="89">
        <v>2000000</v>
      </c>
      <c r="I155" s="89">
        <v>2000000</v>
      </c>
      <c r="J155" s="22" t="s">
        <v>9</v>
      </c>
      <c r="K155" s="89">
        <v>2000000</v>
      </c>
      <c r="L155" s="90" t="s">
        <v>10</v>
      </c>
      <c r="M155" s="11" t="s">
        <v>14</v>
      </c>
      <c r="N155" s="11" t="s">
        <v>518</v>
      </c>
      <c r="O155" s="91" t="s">
        <v>12</v>
      </c>
      <c r="P155" s="19" t="s">
        <v>189</v>
      </c>
      <c r="Q155" s="19" t="s">
        <v>11</v>
      </c>
      <c r="R155" s="11" t="s">
        <v>49</v>
      </c>
      <c r="S155" s="11" t="s">
        <v>529</v>
      </c>
    </row>
    <row r="156" spans="1:19" ht="30" x14ac:dyDescent="0.25">
      <c r="A156" s="79" t="s">
        <v>399</v>
      </c>
      <c r="B156" s="79"/>
      <c r="C156" s="79"/>
      <c r="D156" s="79"/>
      <c r="E156" s="79"/>
      <c r="F156" s="79"/>
      <c r="G156" s="79"/>
      <c r="H156" s="79"/>
      <c r="I156" s="79"/>
      <c r="J156" s="79"/>
      <c r="K156" s="79"/>
      <c r="L156" s="79"/>
      <c r="M156" s="79"/>
      <c r="N156" s="79"/>
      <c r="O156" s="79"/>
      <c r="P156" s="79"/>
      <c r="Q156" s="79"/>
      <c r="R156" s="79"/>
      <c r="S156" s="79"/>
    </row>
    <row r="157" spans="1:19" ht="45" x14ac:dyDescent="0.25">
      <c r="A157" s="8">
        <v>114</v>
      </c>
      <c r="B157" s="2" t="s">
        <v>74</v>
      </c>
      <c r="C157" s="7" t="s">
        <v>17</v>
      </c>
      <c r="D157" s="4">
        <v>1</v>
      </c>
      <c r="E157" s="3" t="s">
        <v>74</v>
      </c>
      <c r="F157" s="2" t="s">
        <v>279</v>
      </c>
      <c r="G157" s="4" t="s">
        <v>8</v>
      </c>
      <c r="H157" s="21" t="s">
        <v>277</v>
      </c>
      <c r="I157" s="21" t="s">
        <v>277</v>
      </c>
      <c r="J157" s="22" t="s">
        <v>9</v>
      </c>
      <c r="K157" s="21" t="s">
        <v>277</v>
      </c>
      <c r="L157" s="24" t="s">
        <v>10</v>
      </c>
      <c r="M157" s="7" t="s">
        <v>14</v>
      </c>
      <c r="N157" s="7" t="s">
        <v>19</v>
      </c>
      <c r="O157" s="23" t="s">
        <v>12</v>
      </c>
      <c r="P157" s="8" t="s">
        <v>20</v>
      </c>
      <c r="Q157" s="2" t="s">
        <v>11</v>
      </c>
      <c r="R157" s="7" t="s">
        <v>29</v>
      </c>
      <c r="S157" s="2" t="s">
        <v>283</v>
      </c>
    </row>
    <row r="158" spans="1:19" ht="45" x14ac:dyDescent="0.25">
      <c r="A158" s="8">
        <v>115</v>
      </c>
      <c r="B158" s="2" t="s">
        <v>262</v>
      </c>
      <c r="C158" s="7" t="s">
        <v>17</v>
      </c>
      <c r="D158" s="4">
        <v>1</v>
      </c>
      <c r="E158" s="3" t="s">
        <v>262</v>
      </c>
      <c r="F158" s="2" t="s">
        <v>279</v>
      </c>
      <c r="G158" s="4" t="s">
        <v>8</v>
      </c>
      <c r="H158" s="21" t="s">
        <v>277</v>
      </c>
      <c r="I158" s="21" t="s">
        <v>277</v>
      </c>
      <c r="J158" s="22" t="s">
        <v>9</v>
      </c>
      <c r="K158" s="21" t="s">
        <v>277</v>
      </c>
      <c r="L158" s="24" t="s">
        <v>10</v>
      </c>
      <c r="M158" s="7" t="s">
        <v>14</v>
      </c>
      <c r="N158" s="7" t="s">
        <v>19</v>
      </c>
      <c r="O158" s="23" t="s">
        <v>12</v>
      </c>
      <c r="P158" s="8" t="s">
        <v>20</v>
      </c>
      <c r="Q158" s="2" t="s">
        <v>11</v>
      </c>
      <c r="R158" s="7" t="s">
        <v>29</v>
      </c>
      <c r="S158" s="2" t="s">
        <v>283</v>
      </c>
    </row>
    <row r="159" spans="1:19" ht="45" x14ac:dyDescent="0.25">
      <c r="A159" s="8">
        <v>116</v>
      </c>
      <c r="B159" s="2" t="s">
        <v>73</v>
      </c>
      <c r="C159" s="7" t="s">
        <v>17</v>
      </c>
      <c r="D159" s="4">
        <v>1</v>
      </c>
      <c r="E159" s="3" t="s">
        <v>73</v>
      </c>
      <c r="F159" s="2" t="s">
        <v>276</v>
      </c>
      <c r="G159" s="4" t="s">
        <v>8</v>
      </c>
      <c r="H159" s="21" t="s">
        <v>277</v>
      </c>
      <c r="I159" s="21" t="s">
        <v>277</v>
      </c>
      <c r="J159" s="22" t="s">
        <v>9</v>
      </c>
      <c r="K159" s="21" t="s">
        <v>277</v>
      </c>
      <c r="L159" s="24" t="s">
        <v>10</v>
      </c>
      <c r="M159" s="7" t="s">
        <v>14</v>
      </c>
      <c r="N159" s="7" t="s">
        <v>19</v>
      </c>
      <c r="O159" s="23" t="s">
        <v>12</v>
      </c>
      <c r="P159" s="8" t="s">
        <v>20</v>
      </c>
      <c r="Q159" s="2" t="s">
        <v>11</v>
      </c>
      <c r="R159" s="7" t="s">
        <v>29</v>
      </c>
      <c r="S159" s="2" t="s">
        <v>283</v>
      </c>
    </row>
    <row r="160" spans="1:19" ht="45" x14ac:dyDescent="0.25">
      <c r="A160" s="8">
        <v>117</v>
      </c>
      <c r="B160" s="2" t="s">
        <v>263</v>
      </c>
      <c r="C160" s="7" t="s">
        <v>17</v>
      </c>
      <c r="D160" s="4">
        <v>1</v>
      </c>
      <c r="E160" s="3" t="s">
        <v>264</v>
      </c>
      <c r="F160" s="2" t="s">
        <v>280</v>
      </c>
      <c r="G160" s="4" t="s">
        <v>8</v>
      </c>
      <c r="H160" s="21" t="s">
        <v>281</v>
      </c>
      <c r="I160" s="21" t="s">
        <v>281</v>
      </c>
      <c r="J160" s="22" t="s">
        <v>9</v>
      </c>
      <c r="K160" s="21" t="s">
        <v>281</v>
      </c>
      <c r="L160" s="24" t="s">
        <v>10</v>
      </c>
      <c r="M160" s="7" t="s">
        <v>14</v>
      </c>
      <c r="N160" s="7" t="s">
        <v>19</v>
      </c>
      <c r="O160" s="23" t="s">
        <v>12</v>
      </c>
      <c r="P160" s="8" t="s">
        <v>20</v>
      </c>
      <c r="Q160" s="4" t="s">
        <v>11</v>
      </c>
      <c r="R160" s="7" t="s">
        <v>29</v>
      </c>
      <c r="S160" s="2" t="s">
        <v>283</v>
      </c>
    </row>
    <row r="161" spans="1:19" ht="45" x14ac:dyDescent="0.25">
      <c r="A161" s="8">
        <v>118</v>
      </c>
      <c r="B161" s="7" t="s">
        <v>215</v>
      </c>
      <c r="C161" s="7" t="s">
        <v>17</v>
      </c>
      <c r="D161" s="8">
        <v>1</v>
      </c>
      <c r="E161" s="9" t="s">
        <v>216</v>
      </c>
      <c r="F161" s="2" t="s">
        <v>172</v>
      </c>
      <c r="G161" s="4" t="s">
        <v>8</v>
      </c>
      <c r="H161" s="10">
        <v>2900000000</v>
      </c>
      <c r="I161" s="6">
        <v>2900000000</v>
      </c>
      <c r="J161" s="22" t="s">
        <v>9</v>
      </c>
      <c r="K161" s="10">
        <v>2900000000</v>
      </c>
      <c r="L161" s="2" t="s">
        <v>10</v>
      </c>
      <c r="M161" s="2" t="s">
        <v>14</v>
      </c>
      <c r="N161" s="7" t="s">
        <v>218</v>
      </c>
      <c r="O161" s="23" t="s">
        <v>12</v>
      </c>
      <c r="P161" s="8" t="s">
        <v>20</v>
      </c>
      <c r="Q161" s="4" t="s">
        <v>219</v>
      </c>
      <c r="R161" s="7" t="s">
        <v>31</v>
      </c>
      <c r="S161" s="7" t="s">
        <v>217</v>
      </c>
    </row>
    <row r="162" spans="1:19" ht="45" x14ac:dyDescent="0.25">
      <c r="A162" s="8">
        <v>119</v>
      </c>
      <c r="B162" s="7" t="s">
        <v>391</v>
      </c>
      <c r="C162" s="7" t="s">
        <v>13</v>
      </c>
      <c r="D162" s="8">
        <v>50</v>
      </c>
      <c r="E162" s="9" t="s">
        <v>391</v>
      </c>
      <c r="F162" s="2" t="s">
        <v>172</v>
      </c>
      <c r="G162" s="4" t="s">
        <v>8</v>
      </c>
      <c r="H162" s="10">
        <f>I162/D162</f>
        <v>2600000</v>
      </c>
      <c r="I162" s="6">
        <v>130000000</v>
      </c>
      <c r="J162" s="22" t="s">
        <v>9</v>
      </c>
      <c r="K162" s="6">
        <v>130000000</v>
      </c>
      <c r="L162" s="2" t="s">
        <v>10</v>
      </c>
      <c r="M162" s="24" t="s">
        <v>396</v>
      </c>
      <c r="N162" s="24" t="s">
        <v>18</v>
      </c>
      <c r="O162" s="23" t="s">
        <v>12</v>
      </c>
      <c r="P162" s="23" t="s">
        <v>323</v>
      </c>
      <c r="Q162" s="24" t="s">
        <v>11</v>
      </c>
      <c r="R162" s="24" t="s">
        <v>388</v>
      </c>
      <c r="S162" s="7"/>
    </row>
    <row r="163" spans="1:19" ht="45" x14ac:dyDescent="0.25">
      <c r="A163" s="8">
        <v>120</v>
      </c>
      <c r="B163" s="24" t="s">
        <v>181</v>
      </c>
      <c r="C163" s="23" t="s">
        <v>136</v>
      </c>
      <c r="D163" s="23">
        <v>1</v>
      </c>
      <c r="E163" s="25" t="s">
        <v>336</v>
      </c>
      <c r="F163" s="24" t="s">
        <v>98</v>
      </c>
      <c r="G163" s="23" t="s">
        <v>8</v>
      </c>
      <c r="H163" s="27">
        <v>50000000</v>
      </c>
      <c r="I163" s="26">
        <v>50000000</v>
      </c>
      <c r="J163" s="23" t="s">
        <v>9</v>
      </c>
      <c r="K163" s="28">
        <v>50000000</v>
      </c>
      <c r="L163" s="24" t="s">
        <v>10</v>
      </c>
      <c r="M163" s="24" t="s">
        <v>14</v>
      </c>
      <c r="N163" s="24" t="s">
        <v>81</v>
      </c>
      <c r="O163" s="23" t="s">
        <v>12</v>
      </c>
      <c r="P163" s="23" t="s">
        <v>323</v>
      </c>
      <c r="Q163" s="24" t="s">
        <v>11</v>
      </c>
      <c r="R163" s="24" t="s">
        <v>30</v>
      </c>
      <c r="S163" s="24" t="s">
        <v>335</v>
      </c>
    </row>
    <row r="164" spans="1:19" ht="45" x14ac:dyDescent="0.25">
      <c r="A164" s="8">
        <v>121</v>
      </c>
      <c r="B164" s="24" t="s">
        <v>387</v>
      </c>
      <c r="C164" s="23" t="s">
        <v>13</v>
      </c>
      <c r="D164" s="23">
        <v>10</v>
      </c>
      <c r="E164" s="25" t="s">
        <v>395</v>
      </c>
      <c r="F164" s="24" t="s">
        <v>172</v>
      </c>
      <c r="G164" s="23" t="s">
        <v>8</v>
      </c>
      <c r="H164" s="27">
        <f>I164/D164</f>
        <v>4890000</v>
      </c>
      <c r="I164" s="26">
        <v>48900000</v>
      </c>
      <c r="J164" s="23" t="s">
        <v>9</v>
      </c>
      <c r="K164" s="26">
        <v>48900000</v>
      </c>
      <c r="L164" s="24" t="s">
        <v>10</v>
      </c>
      <c r="M164" s="24" t="s">
        <v>396</v>
      </c>
      <c r="N164" s="24" t="s">
        <v>18</v>
      </c>
      <c r="O164" s="23" t="s">
        <v>12</v>
      </c>
      <c r="P164" s="23" t="s">
        <v>323</v>
      </c>
      <c r="Q164" s="24" t="s">
        <v>11</v>
      </c>
      <c r="R164" s="24" t="s">
        <v>388</v>
      </c>
      <c r="S164" s="24"/>
    </row>
    <row r="165" spans="1:19" ht="45" x14ac:dyDescent="0.25">
      <c r="A165" s="8">
        <v>122</v>
      </c>
      <c r="B165" s="24" t="s">
        <v>83</v>
      </c>
      <c r="C165" s="24" t="s">
        <v>17</v>
      </c>
      <c r="D165" s="23">
        <v>2</v>
      </c>
      <c r="E165" s="25" t="s">
        <v>84</v>
      </c>
      <c r="F165" s="24" t="s">
        <v>58</v>
      </c>
      <c r="G165" s="23" t="s">
        <v>8</v>
      </c>
      <c r="H165" s="27">
        <v>20000000</v>
      </c>
      <c r="I165" s="26">
        <v>40000000</v>
      </c>
      <c r="J165" s="23" t="s">
        <v>9</v>
      </c>
      <c r="K165" s="28">
        <v>40000000</v>
      </c>
      <c r="L165" s="24" t="s">
        <v>10</v>
      </c>
      <c r="M165" s="24" t="s">
        <v>60</v>
      </c>
      <c r="N165" s="24" t="s">
        <v>18</v>
      </c>
      <c r="O165" s="23" t="s">
        <v>12</v>
      </c>
      <c r="P165" s="23" t="s">
        <v>323</v>
      </c>
      <c r="Q165" s="24" t="s">
        <v>11</v>
      </c>
      <c r="R165" s="24" t="s">
        <v>30</v>
      </c>
      <c r="S165" s="24" t="s">
        <v>200</v>
      </c>
    </row>
    <row r="166" spans="1:19" ht="45" x14ac:dyDescent="0.25">
      <c r="A166" s="8">
        <v>123</v>
      </c>
      <c r="B166" s="24" t="s">
        <v>390</v>
      </c>
      <c r="C166" s="24" t="s">
        <v>13</v>
      </c>
      <c r="D166" s="23">
        <v>60</v>
      </c>
      <c r="E166" s="25" t="s">
        <v>390</v>
      </c>
      <c r="F166" s="24" t="s">
        <v>172</v>
      </c>
      <c r="G166" s="23" t="s">
        <v>8</v>
      </c>
      <c r="H166" s="27">
        <f>I166/D166</f>
        <v>450000</v>
      </c>
      <c r="I166" s="26">
        <v>27000000</v>
      </c>
      <c r="J166" s="23" t="s">
        <v>9</v>
      </c>
      <c r="K166" s="26">
        <v>27000000</v>
      </c>
      <c r="L166" s="24" t="s">
        <v>10</v>
      </c>
      <c r="M166" s="24" t="s">
        <v>396</v>
      </c>
      <c r="N166" s="24" t="s">
        <v>18</v>
      </c>
      <c r="O166" s="23" t="s">
        <v>12</v>
      </c>
      <c r="P166" s="23" t="s">
        <v>323</v>
      </c>
      <c r="Q166" s="24" t="s">
        <v>11</v>
      </c>
      <c r="R166" s="24" t="s">
        <v>388</v>
      </c>
      <c r="S166" s="24"/>
    </row>
    <row r="167" spans="1:19" x14ac:dyDescent="0.25">
      <c r="A167" s="8">
        <v>124</v>
      </c>
      <c r="B167" s="24" t="s">
        <v>357</v>
      </c>
      <c r="C167" s="23" t="s">
        <v>17</v>
      </c>
      <c r="D167" s="26">
        <v>1</v>
      </c>
      <c r="E167" s="25" t="s">
        <v>358</v>
      </c>
      <c r="F167" s="24" t="s">
        <v>172</v>
      </c>
      <c r="G167" s="23" t="s">
        <v>8</v>
      </c>
      <c r="H167" s="26">
        <v>25000000</v>
      </c>
      <c r="I167" s="26">
        <v>25000000</v>
      </c>
      <c r="J167" s="23" t="s">
        <v>9</v>
      </c>
      <c r="K167" s="26">
        <v>25000000</v>
      </c>
      <c r="L167" s="24" t="s">
        <v>10</v>
      </c>
      <c r="M167" s="23" t="s">
        <v>14</v>
      </c>
      <c r="N167" s="24" t="s">
        <v>46</v>
      </c>
      <c r="O167" s="23" t="s">
        <v>12</v>
      </c>
      <c r="P167" s="23" t="s">
        <v>189</v>
      </c>
      <c r="Q167" s="24" t="s">
        <v>11</v>
      </c>
      <c r="R167" s="24" t="s">
        <v>30</v>
      </c>
      <c r="S167" s="24"/>
    </row>
    <row r="168" spans="1:19" ht="45" x14ac:dyDescent="0.25">
      <c r="A168" s="8">
        <v>125</v>
      </c>
      <c r="B168" s="24" t="s">
        <v>96</v>
      </c>
      <c r="C168" s="23" t="s">
        <v>97</v>
      </c>
      <c r="D168" s="23">
        <v>300</v>
      </c>
      <c r="E168" s="25" t="s">
        <v>180</v>
      </c>
      <c r="F168" s="24" t="s">
        <v>98</v>
      </c>
      <c r="G168" s="23" t="s">
        <v>8</v>
      </c>
      <c r="H168" s="27">
        <v>65000</v>
      </c>
      <c r="I168" s="26">
        <f>H168*D168</f>
        <v>19500000</v>
      </c>
      <c r="J168" s="23" t="s">
        <v>9</v>
      </c>
      <c r="K168" s="26">
        <v>19500000</v>
      </c>
      <c r="L168" s="24" t="s">
        <v>10</v>
      </c>
      <c r="M168" s="23" t="s">
        <v>14</v>
      </c>
      <c r="N168" s="24" t="s">
        <v>81</v>
      </c>
      <c r="O168" s="23" t="s">
        <v>12</v>
      </c>
      <c r="P168" s="23" t="s">
        <v>323</v>
      </c>
      <c r="Q168" s="24" t="s">
        <v>11</v>
      </c>
      <c r="R168" s="24" t="s">
        <v>30</v>
      </c>
      <c r="S168" s="24" t="s">
        <v>201</v>
      </c>
    </row>
    <row r="169" spans="1:19" ht="45" x14ac:dyDescent="0.25">
      <c r="A169" s="8">
        <v>126</v>
      </c>
      <c r="B169" s="24" t="s">
        <v>392</v>
      </c>
      <c r="C169" s="23" t="s">
        <v>13</v>
      </c>
      <c r="D169" s="23">
        <v>1</v>
      </c>
      <c r="E169" s="24" t="s">
        <v>392</v>
      </c>
      <c r="F169" s="24" t="s">
        <v>172</v>
      </c>
      <c r="G169" s="23" t="s">
        <v>8</v>
      </c>
      <c r="H169" s="27">
        <v>21800000</v>
      </c>
      <c r="I169" s="27">
        <v>21800000</v>
      </c>
      <c r="J169" s="23" t="s">
        <v>9</v>
      </c>
      <c r="K169" s="27">
        <v>21800000</v>
      </c>
      <c r="L169" s="24" t="s">
        <v>10</v>
      </c>
      <c r="M169" s="24" t="s">
        <v>396</v>
      </c>
      <c r="N169" s="24" t="s">
        <v>18</v>
      </c>
      <c r="O169" s="23" t="s">
        <v>12</v>
      </c>
      <c r="P169" s="23" t="s">
        <v>323</v>
      </c>
      <c r="Q169" s="24" t="s">
        <v>11</v>
      </c>
      <c r="R169" s="24" t="s">
        <v>388</v>
      </c>
      <c r="S169" s="24"/>
    </row>
    <row r="170" spans="1:19" ht="45" x14ac:dyDescent="0.25">
      <c r="A170" s="8">
        <v>127</v>
      </c>
      <c r="B170" s="24" t="s">
        <v>226</v>
      </c>
      <c r="C170" s="23" t="s">
        <v>13</v>
      </c>
      <c r="D170" s="26">
        <v>6</v>
      </c>
      <c r="E170" s="25" t="s">
        <v>234</v>
      </c>
      <c r="F170" s="24" t="s">
        <v>82</v>
      </c>
      <c r="G170" s="23" t="s">
        <v>8</v>
      </c>
      <c r="H170" s="27">
        <v>3500000</v>
      </c>
      <c r="I170" s="26">
        <v>21000000</v>
      </c>
      <c r="J170" s="23" t="s">
        <v>9</v>
      </c>
      <c r="K170" s="26">
        <v>21000000</v>
      </c>
      <c r="L170" s="24" t="s">
        <v>10</v>
      </c>
      <c r="M170" s="23" t="s">
        <v>14</v>
      </c>
      <c r="N170" s="24" t="s">
        <v>46</v>
      </c>
      <c r="O170" s="23" t="s">
        <v>12</v>
      </c>
      <c r="P170" s="23" t="s">
        <v>189</v>
      </c>
      <c r="Q170" s="24" t="s">
        <v>11</v>
      </c>
      <c r="R170" s="24" t="s">
        <v>30</v>
      </c>
      <c r="S170" s="24"/>
    </row>
    <row r="171" spans="1:19" ht="45" x14ac:dyDescent="0.25">
      <c r="A171" s="8">
        <v>128</v>
      </c>
      <c r="B171" s="24" t="s">
        <v>93</v>
      </c>
      <c r="C171" s="23" t="s">
        <v>13</v>
      </c>
      <c r="D171" s="23">
        <v>10</v>
      </c>
      <c r="E171" s="25" t="s">
        <v>94</v>
      </c>
      <c r="F171" s="24" t="s">
        <v>95</v>
      </c>
      <c r="G171" s="23" t="s">
        <v>8</v>
      </c>
      <c r="H171" s="27">
        <v>2000000</v>
      </c>
      <c r="I171" s="26">
        <v>20000000</v>
      </c>
      <c r="J171" s="23" t="s">
        <v>9</v>
      </c>
      <c r="K171" s="28">
        <v>20000000</v>
      </c>
      <c r="L171" s="24" t="s">
        <v>10</v>
      </c>
      <c r="M171" s="24" t="s">
        <v>331</v>
      </c>
      <c r="N171" s="24" t="s">
        <v>18</v>
      </c>
      <c r="O171" s="23" t="s">
        <v>12</v>
      </c>
      <c r="P171" s="23" t="s">
        <v>323</v>
      </c>
      <c r="Q171" s="24" t="s">
        <v>11</v>
      </c>
      <c r="R171" s="24" t="s">
        <v>30</v>
      </c>
      <c r="S171" s="24" t="s">
        <v>200</v>
      </c>
    </row>
    <row r="172" spans="1:19" ht="45" x14ac:dyDescent="0.25">
      <c r="A172" s="8">
        <v>129</v>
      </c>
      <c r="B172" s="24" t="s">
        <v>320</v>
      </c>
      <c r="C172" s="23" t="s">
        <v>17</v>
      </c>
      <c r="D172" s="26">
        <v>1</v>
      </c>
      <c r="E172" s="25" t="s">
        <v>321</v>
      </c>
      <c r="F172" s="24" t="s">
        <v>322</v>
      </c>
      <c r="G172" s="23" t="s">
        <v>8</v>
      </c>
      <c r="H172" s="27">
        <v>15000000</v>
      </c>
      <c r="I172" s="26">
        <v>15000000</v>
      </c>
      <c r="J172" s="23" t="s">
        <v>9</v>
      </c>
      <c r="K172" s="28">
        <v>15000000</v>
      </c>
      <c r="L172" s="24" t="s">
        <v>10</v>
      </c>
      <c r="M172" s="23" t="s">
        <v>14</v>
      </c>
      <c r="N172" s="24" t="s">
        <v>19</v>
      </c>
      <c r="O172" s="23" t="s">
        <v>12</v>
      </c>
      <c r="P172" s="23" t="s">
        <v>20</v>
      </c>
      <c r="Q172" s="24" t="s">
        <v>11</v>
      </c>
      <c r="R172" s="24" t="s">
        <v>30</v>
      </c>
      <c r="S172" s="24" t="s">
        <v>199</v>
      </c>
    </row>
    <row r="173" spans="1:19" ht="45" x14ac:dyDescent="0.25">
      <c r="A173" s="8">
        <v>130</v>
      </c>
      <c r="B173" s="24" t="s">
        <v>227</v>
      </c>
      <c r="C173" s="23" t="s">
        <v>17</v>
      </c>
      <c r="D173" s="26">
        <v>30</v>
      </c>
      <c r="E173" s="25" t="s">
        <v>235</v>
      </c>
      <c r="F173" s="24" t="s">
        <v>172</v>
      </c>
      <c r="G173" s="23" t="s">
        <v>8</v>
      </c>
      <c r="H173" s="27">
        <f>I173/D173</f>
        <v>333333.33333333331</v>
      </c>
      <c r="I173" s="26">
        <v>10000000</v>
      </c>
      <c r="J173" s="23" t="s">
        <v>9</v>
      </c>
      <c r="K173" s="26">
        <v>10000000</v>
      </c>
      <c r="L173" s="24" t="s">
        <v>10</v>
      </c>
      <c r="M173" s="23" t="s">
        <v>14</v>
      </c>
      <c r="N173" s="24" t="s">
        <v>46</v>
      </c>
      <c r="O173" s="23" t="s">
        <v>12</v>
      </c>
      <c r="P173" s="23" t="s">
        <v>189</v>
      </c>
      <c r="Q173" s="24" t="s">
        <v>11</v>
      </c>
      <c r="R173" s="24" t="s">
        <v>30</v>
      </c>
      <c r="S173" s="24"/>
    </row>
    <row r="174" spans="1:19" ht="90" x14ac:dyDescent="0.25">
      <c r="A174" s="8">
        <v>131</v>
      </c>
      <c r="B174" s="2" t="s">
        <v>72</v>
      </c>
      <c r="C174" s="7" t="s">
        <v>17</v>
      </c>
      <c r="D174" s="4">
        <v>1</v>
      </c>
      <c r="E174" s="3" t="s">
        <v>273</v>
      </c>
      <c r="F174" s="2" t="s">
        <v>279</v>
      </c>
      <c r="G174" s="4" t="s">
        <v>8</v>
      </c>
      <c r="H174" s="5">
        <v>9000000</v>
      </c>
      <c r="I174" s="5">
        <v>9000000</v>
      </c>
      <c r="J174" s="22" t="s">
        <v>9</v>
      </c>
      <c r="K174" s="21">
        <v>9000000</v>
      </c>
      <c r="L174" s="21" t="s">
        <v>278</v>
      </c>
      <c r="M174" s="7" t="s">
        <v>14</v>
      </c>
      <c r="N174" s="7" t="s">
        <v>46</v>
      </c>
      <c r="O174" s="23" t="s">
        <v>12</v>
      </c>
      <c r="P174" s="8" t="s">
        <v>189</v>
      </c>
      <c r="Q174" s="2" t="s">
        <v>11</v>
      </c>
      <c r="R174" s="7" t="s">
        <v>29</v>
      </c>
      <c r="S174" s="2" t="s">
        <v>287</v>
      </c>
    </row>
    <row r="175" spans="1:19" ht="45" x14ac:dyDescent="0.25">
      <c r="A175" s="8">
        <v>132</v>
      </c>
      <c r="B175" s="23" t="s">
        <v>171</v>
      </c>
      <c r="C175" s="23" t="s">
        <v>185</v>
      </c>
      <c r="D175" s="26">
        <v>10</v>
      </c>
      <c r="E175" s="25" t="s">
        <v>78</v>
      </c>
      <c r="F175" s="24" t="s">
        <v>237</v>
      </c>
      <c r="G175" s="23" t="s">
        <v>8</v>
      </c>
      <c r="H175" s="27">
        <v>700000</v>
      </c>
      <c r="I175" s="26">
        <v>7000000</v>
      </c>
      <c r="J175" s="23" t="s">
        <v>9</v>
      </c>
      <c r="K175" s="26">
        <v>7000000</v>
      </c>
      <c r="L175" s="24" t="s">
        <v>10</v>
      </c>
      <c r="M175" s="23" t="s">
        <v>14</v>
      </c>
      <c r="N175" s="24" t="s">
        <v>46</v>
      </c>
      <c r="O175" s="23" t="s">
        <v>12</v>
      </c>
      <c r="P175" s="23" t="s">
        <v>189</v>
      </c>
      <c r="Q175" s="24" t="s">
        <v>11</v>
      </c>
      <c r="R175" s="24" t="s">
        <v>30</v>
      </c>
      <c r="S175" s="24" t="s">
        <v>200</v>
      </c>
    </row>
    <row r="176" spans="1:19" ht="45" x14ac:dyDescent="0.25">
      <c r="A176" s="8">
        <v>133</v>
      </c>
      <c r="B176" s="2" t="s">
        <v>265</v>
      </c>
      <c r="C176" s="7" t="s">
        <v>17</v>
      </c>
      <c r="D176" s="4">
        <v>1</v>
      </c>
      <c r="E176" s="3" t="s">
        <v>274</v>
      </c>
      <c r="F176" s="2" t="s">
        <v>279</v>
      </c>
      <c r="G176" s="4" t="s">
        <v>8</v>
      </c>
      <c r="H176" s="5">
        <v>4000000</v>
      </c>
      <c r="I176" s="5">
        <v>4000000</v>
      </c>
      <c r="J176" s="22" t="s">
        <v>9</v>
      </c>
      <c r="K176" s="21">
        <v>4000000</v>
      </c>
      <c r="L176" s="21" t="s">
        <v>278</v>
      </c>
      <c r="M176" s="7" t="s">
        <v>14</v>
      </c>
      <c r="N176" s="7" t="s">
        <v>46</v>
      </c>
      <c r="O176" s="23" t="s">
        <v>12</v>
      </c>
      <c r="P176" s="8" t="s">
        <v>189</v>
      </c>
      <c r="Q176" s="4" t="s">
        <v>23</v>
      </c>
      <c r="R176" s="7" t="s">
        <v>29</v>
      </c>
      <c r="S176" s="2" t="s">
        <v>284</v>
      </c>
    </row>
    <row r="177" spans="1:19" ht="45" x14ac:dyDescent="0.25">
      <c r="A177" s="8">
        <v>134</v>
      </c>
      <c r="B177" s="24" t="s">
        <v>231</v>
      </c>
      <c r="C177" s="23" t="s">
        <v>97</v>
      </c>
      <c r="D177" s="23">
        <v>25</v>
      </c>
      <c r="E177" s="25" t="s">
        <v>487</v>
      </c>
      <c r="F177" s="24" t="s">
        <v>98</v>
      </c>
      <c r="G177" s="23" t="s">
        <v>8</v>
      </c>
      <c r="H177" s="27">
        <v>130000</v>
      </c>
      <c r="I177" s="26">
        <v>3250000</v>
      </c>
      <c r="J177" s="23" t="s">
        <v>9</v>
      </c>
      <c r="K177" s="28">
        <v>3250000</v>
      </c>
      <c r="L177" s="24" t="s">
        <v>10</v>
      </c>
      <c r="M177" s="23" t="s">
        <v>14</v>
      </c>
      <c r="N177" s="24" t="s">
        <v>81</v>
      </c>
      <c r="O177" s="23" t="s">
        <v>12</v>
      </c>
      <c r="P177" s="23" t="s">
        <v>323</v>
      </c>
      <c r="Q177" s="24" t="s">
        <v>11</v>
      </c>
      <c r="R177" s="24" t="s">
        <v>30</v>
      </c>
      <c r="S177" s="24" t="s">
        <v>201</v>
      </c>
    </row>
    <row r="178" spans="1:19" x14ac:dyDescent="0.25">
      <c r="K178" s="72">
        <f>SUM(K157:K177)</f>
        <v>3351450000</v>
      </c>
    </row>
    <row r="179" spans="1:19" ht="30" x14ac:dyDescent="0.25">
      <c r="A179" s="79" t="s">
        <v>400</v>
      </c>
      <c r="B179" s="79"/>
      <c r="C179" s="79"/>
      <c r="D179" s="79"/>
      <c r="E179" s="79"/>
      <c r="F179" s="79"/>
      <c r="G179" s="79"/>
      <c r="H179" s="79"/>
      <c r="I179" s="79"/>
      <c r="J179" s="79"/>
      <c r="K179" s="79"/>
      <c r="L179" s="79"/>
      <c r="M179" s="79"/>
      <c r="N179" s="79"/>
      <c r="O179" s="79"/>
      <c r="P179" s="79"/>
      <c r="Q179" s="79"/>
      <c r="R179" s="79"/>
      <c r="S179" s="79"/>
    </row>
    <row r="180" spans="1:19" ht="45" x14ac:dyDescent="0.25">
      <c r="A180" s="8">
        <v>135</v>
      </c>
      <c r="B180" s="2" t="s">
        <v>53</v>
      </c>
      <c r="C180" s="8" t="s">
        <v>13</v>
      </c>
      <c r="D180" s="8">
        <v>1</v>
      </c>
      <c r="E180" s="3" t="s">
        <v>54</v>
      </c>
      <c r="F180" s="7" t="s">
        <v>315</v>
      </c>
      <c r="G180" s="4" t="s">
        <v>8</v>
      </c>
      <c r="H180" s="5">
        <v>500000000</v>
      </c>
      <c r="I180" s="6">
        <v>500000000</v>
      </c>
      <c r="J180" s="22" t="s">
        <v>9</v>
      </c>
      <c r="K180" s="5">
        <v>500000000</v>
      </c>
      <c r="L180" s="2" t="s">
        <v>10</v>
      </c>
      <c r="M180" s="2" t="s">
        <v>14</v>
      </c>
      <c r="N180" s="7" t="s">
        <v>218</v>
      </c>
      <c r="O180" s="4" t="s">
        <v>12</v>
      </c>
      <c r="P180" s="4" t="s">
        <v>189</v>
      </c>
      <c r="Q180" s="4" t="s">
        <v>11</v>
      </c>
      <c r="R180" s="7" t="s">
        <v>203</v>
      </c>
      <c r="S180" s="7"/>
    </row>
    <row r="181" spans="1:19" ht="45" x14ac:dyDescent="0.25">
      <c r="A181" s="8">
        <v>136</v>
      </c>
      <c r="B181" s="2" t="s">
        <v>150</v>
      </c>
      <c r="C181" s="8" t="s">
        <v>17</v>
      </c>
      <c r="D181" s="8">
        <v>2</v>
      </c>
      <c r="E181" s="3" t="s">
        <v>67</v>
      </c>
      <c r="F181" s="2" t="s">
        <v>154</v>
      </c>
      <c r="G181" s="4" t="s">
        <v>8</v>
      </c>
      <c r="H181" s="5">
        <v>20000000</v>
      </c>
      <c r="I181" s="5">
        <f>H181*D181</f>
        <v>40000000</v>
      </c>
      <c r="J181" s="22" t="s">
        <v>9</v>
      </c>
      <c r="K181" s="5">
        <v>40000000</v>
      </c>
      <c r="L181" s="21" t="s">
        <v>278</v>
      </c>
      <c r="M181" s="34" t="s">
        <v>14</v>
      </c>
      <c r="N181" s="2" t="s">
        <v>46</v>
      </c>
      <c r="O181" s="23" t="s">
        <v>12</v>
      </c>
      <c r="P181" s="8" t="s">
        <v>189</v>
      </c>
      <c r="Q181" s="4" t="s">
        <v>11</v>
      </c>
      <c r="R181" s="2" t="s">
        <v>49</v>
      </c>
      <c r="S181" s="2"/>
    </row>
    <row r="182" spans="1:19" ht="409.5" x14ac:dyDescent="0.25">
      <c r="A182" s="8">
        <v>137</v>
      </c>
      <c r="B182" s="2" t="s">
        <v>296</v>
      </c>
      <c r="C182" s="4" t="s">
        <v>13</v>
      </c>
      <c r="D182" s="4">
        <v>5</v>
      </c>
      <c r="E182" s="3" t="s">
        <v>310</v>
      </c>
      <c r="F182" s="2" t="s">
        <v>59</v>
      </c>
      <c r="G182" s="4" t="s">
        <v>8</v>
      </c>
      <c r="H182" s="5">
        <v>3500000</v>
      </c>
      <c r="I182" s="5">
        <v>3500000</v>
      </c>
      <c r="J182" s="22" t="s">
        <v>9</v>
      </c>
      <c r="K182" s="21">
        <v>17500000</v>
      </c>
      <c r="L182" s="21" t="s">
        <v>278</v>
      </c>
      <c r="M182" s="34" t="s">
        <v>14</v>
      </c>
      <c r="N182" s="2" t="s">
        <v>46</v>
      </c>
      <c r="O182" s="23" t="s">
        <v>12</v>
      </c>
      <c r="P182" s="8" t="s">
        <v>189</v>
      </c>
      <c r="Q182" s="2" t="s">
        <v>11</v>
      </c>
      <c r="R182" s="2" t="s">
        <v>49</v>
      </c>
      <c r="S182" s="2"/>
    </row>
    <row r="183" spans="1:19" x14ac:dyDescent="0.25">
      <c r="K183" s="72">
        <f>SUM(K180:K182)</f>
        <v>557500000</v>
      </c>
    </row>
    <row r="184" spans="1:19" ht="30" x14ac:dyDescent="0.25">
      <c r="A184" s="79" t="s">
        <v>401</v>
      </c>
      <c r="B184" s="79"/>
      <c r="C184" s="79"/>
      <c r="D184" s="79"/>
      <c r="E184" s="79"/>
      <c r="F184" s="79"/>
      <c r="G184" s="79"/>
      <c r="H184" s="79"/>
      <c r="I184" s="79"/>
      <c r="J184" s="79"/>
      <c r="K184" s="79"/>
      <c r="L184" s="79"/>
      <c r="M184" s="79"/>
      <c r="N184" s="79"/>
      <c r="O184" s="79"/>
      <c r="P184" s="79"/>
      <c r="Q184" s="79"/>
      <c r="R184" s="79"/>
      <c r="S184" s="79"/>
    </row>
    <row r="185" spans="1:19" ht="45" x14ac:dyDescent="0.25">
      <c r="A185" s="8">
        <v>138</v>
      </c>
      <c r="B185" s="2" t="s">
        <v>297</v>
      </c>
      <c r="C185" s="4" t="s">
        <v>13</v>
      </c>
      <c r="D185" s="4">
        <v>100</v>
      </c>
      <c r="E185" s="3" t="s">
        <v>311</v>
      </c>
      <c r="F185" s="2" t="s">
        <v>202</v>
      </c>
      <c r="G185" s="4" t="s">
        <v>24</v>
      </c>
      <c r="H185" s="5">
        <v>15000</v>
      </c>
      <c r="I185" s="5">
        <v>15000</v>
      </c>
      <c r="J185" s="4">
        <v>11500</v>
      </c>
      <c r="K185" s="21">
        <f>J185*I185</f>
        <v>172500000</v>
      </c>
      <c r="L185" s="21" t="s">
        <v>278</v>
      </c>
      <c r="M185" s="34" t="s">
        <v>14</v>
      </c>
      <c r="N185" s="2" t="s">
        <v>46</v>
      </c>
      <c r="O185" s="23" t="s">
        <v>12</v>
      </c>
      <c r="P185" s="8" t="s">
        <v>189</v>
      </c>
      <c r="Q185" s="4" t="s">
        <v>314</v>
      </c>
      <c r="R185" s="33" t="s">
        <v>49</v>
      </c>
      <c r="S185" s="33"/>
    </row>
    <row r="186" spans="1:19" ht="60" x14ac:dyDescent="0.25">
      <c r="A186" s="8">
        <v>139</v>
      </c>
      <c r="B186" s="2" t="s">
        <v>298</v>
      </c>
      <c r="C186" s="4" t="s">
        <v>13</v>
      </c>
      <c r="D186" s="4">
        <v>11</v>
      </c>
      <c r="E186" s="3" t="s">
        <v>312</v>
      </c>
      <c r="F186" s="2" t="s">
        <v>152</v>
      </c>
      <c r="G186" s="4" t="s">
        <v>24</v>
      </c>
      <c r="H186" s="5">
        <v>350</v>
      </c>
      <c r="I186" s="6">
        <v>3850</v>
      </c>
      <c r="J186" s="6">
        <v>11500</v>
      </c>
      <c r="K186" s="21">
        <f>I186*J186</f>
        <v>44275000</v>
      </c>
      <c r="L186" s="21" t="s">
        <v>278</v>
      </c>
      <c r="M186" s="34" t="s">
        <v>14</v>
      </c>
      <c r="N186" s="2" t="s">
        <v>46</v>
      </c>
      <c r="O186" s="23" t="s">
        <v>12</v>
      </c>
      <c r="P186" s="8" t="s">
        <v>189</v>
      </c>
      <c r="Q186" s="2" t="s">
        <v>11</v>
      </c>
      <c r="R186" s="2" t="s">
        <v>49</v>
      </c>
      <c r="S186" s="2"/>
    </row>
    <row r="187" spans="1:19" x14ac:dyDescent="0.25">
      <c r="K187" s="30">
        <v>216775000</v>
      </c>
    </row>
    <row r="188" spans="1:19" ht="30" x14ac:dyDescent="0.25">
      <c r="A188" s="79" t="s">
        <v>402</v>
      </c>
      <c r="B188" s="79"/>
      <c r="C188" s="79"/>
      <c r="D188" s="79"/>
      <c r="E188" s="79"/>
      <c r="F188" s="79"/>
      <c r="G188" s="79"/>
      <c r="H188" s="79"/>
      <c r="I188" s="79"/>
      <c r="J188" s="79"/>
      <c r="K188" s="79"/>
      <c r="L188" s="79"/>
      <c r="M188" s="79"/>
      <c r="N188" s="79"/>
      <c r="O188" s="79"/>
      <c r="P188" s="79"/>
      <c r="Q188" s="79"/>
      <c r="R188" s="79"/>
      <c r="S188" s="79"/>
    </row>
    <row r="189" spans="1:19" ht="45" x14ac:dyDescent="0.25">
      <c r="A189" s="8">
        <v>140</v>
      </c>
      <c r="B189" s="2" t="s">
        <v>74</v>
      </c>
      <c r="C189" s="7" t="s">
        <v>17</v>
      </c>
      <c r="D189" s="4">
        <v>1</v>
      </c>
      <c r="E189" s="3" t="s">
        <v>74</v>
      </c>
      <c r="F189" s="2" t="s">
        <v>279</v>
      </c>
      <c r="G189" s="4" t="s">
        <v>8</v>
      </c>
      <c r="H189" s="21" t="s">
        <v>277</v>
      </c>
      <c r="I189" s="21" t="s">
        <v>277</v>
      </c>
      <c r="J189" s="22" t="s">
        <v>9</v>
      </c>
      <c r="K189" s="21" t="s">
        <v>277</v>
      </c>
      <c r="L189" s="2" t="s">
        <v>10</v>
      </c>
      <c r="M189" s="7" t="s">
        <v>14</v>
      </c>
      <c r="N189" s="7" t="s">
        <v>19</v>
      </c>
      <c r="O189" s="23" t="s">
        <v>12</v>
      </c>
      <c r="P189" s="8" t="s">
        <v>20</v>
      </c>
      <c r="Q189" s="4" t="s">
        <v>23</v>
      </c>
      <c r="R189" s="7" t="s">
        <v>29</v>
      </c>
      <c r="S189" s="2" t="s">
        <v>283</v>
      </c>
    </row>
    <row r="190" spans="1:19" ht="45" x14ac:dyDescent="0.25">
      <c r="A190" s="8">
        <v>141</v>
      </c>
      <c r="B190" s="2" t="s">
        <v>262</v>
      </c>
      <c r="C190" s="7" t="s">
        <v>17</v>
      </c>
      <c r="D190" s="4">
        <v>1</v>
      </c>
      <c r="E190" s="3" t="s">
        <v>262</v>
      </c>
      <c r="F190" s="2" t="s">
        <v>279</v>
      </c>
      <c r="G190" s="4" t="s">
        <v>8</v>
      </c>
      <c r="H190" s="21" t="s">
        <v>277</v>
      </c>
      <c r="I190" s="21" t="s">
        <v>277</v>
      </c>
      <c r="J190" s="22" t="s">
        <v>9</v>
      </c>
      <c r="K190" s="21" t="s">
        <v>277</v>
      </c>
      <c r="L190" s="2" t="s">
        <v>10</v>
      </c>
      <c r="M190" s="7" t="s">
        <v>14</v>
      </c>
      <c r="N190" s="7" t="s">
        <v>19</v>
      </c>
      <c r="O190" s="23" t="s">
        <v>12</v>
      </c>
      <c r="P190" s="8" t="s">
        <v>20</v>
      </c>
      <c r="Q190" s="4" t="s">
        <v>23</v>
      </c>
      <c r="R190" s="7" t="s">
        <v>29</v>
      </c>
      <c r="S190" s="2" t="s">
        <v>283</v>
      </c>
    </row>
    <row r="191" spans="1:19" ht="45" x14ac:dyDescent="0.25">
      <c r="A191" s="8">
        <v>142</v>
      </c>
      <c r="B191" s="2" t="s">
        <v>73</v>
      </c>
      <c r="C191" s="7" t="s">
        <v>17</v>
      </c>
      <c r="D191" s="4">
        <v>1</v>
      </c>
      <c r="E191" s="3" t="s">
        <v>73</v>
      </c>
      <c r="F191" s="2" t="s">
        <v>276</v>
      </c>
      <c r="G191" s="4" t="s">
        <v>8</v>
      </c>
      <c r="H191" s="21" t="s">
        <v>277</v>
      </c>
      <c r="I191" s="21" t="s">
        <v>277</v>
      </c>
      <c r="J191" s="22" t="s">
        <v>9</v>
      </c>
      <c r="K191" s="21" t="s">
        <v>277</v>
      </c>
      <c r="L191" s="2" t="s">
        <v>10</v>
      </c>
      <c r="M191" s="7" t="s">
        <v>14</v>
      </c>
      <c r="N191" s="7" t="s">
        <v>19</v>
      </c>
      <c r="O191" s="23" t="s">
        <v>12</v>
      </c>
      <c r="P191" s="8" t="s">
        <v>20</v>
      </c>
      <c r="Q191" s="4" t="s">
        <v>23</v>
      </c>
      <c r="R191" s="7" t="s">
        <v>29</v>
      </c>
      <c r="S191" s="2" t="s">
        <v>283</v>
      </c>
    </row>
    <row r="192" spans="1:19" ht="45" x14ac:dyDescent="0.25">
      <c r="A192" s="8">
        <v>143</v>
      </c>
      <c r="B192" s="2" t="s">
        <v>263</v>
      </c>
      <c r="C192" s="7" t="s">
        <v>17</v>
      </c>
      <c r="D192" s="4">
        <v>1</v>
      </c>
      <c r="E192" s="3" t="s">
        <v>264</v>
      </c>
      <c r="F192" s="2" t="s">
        <v>280</v>
      </c>
      <c r="G192" s="4" t="s">
        <v>8</v>
      </c>
      <c r="H192" s="21" t="s">
        <v>281</v>
      </c>
      <c r="I192" s="21" t="s">
        <v>281</v>
      </c>
      <c r="J192" s="22" t="s">
        <v>9</v>
      </c>
      <c r="K192" s="21" t="s">
        <v>281</v>
      </c>
      <c r="L192" s="2" t="s">
        <v>10</v>
      </c>
      <c r="M192" s="7" t="s">
        <v>14</v>
      </c>
      <c r="N192" s="7" t="s">
        <v>19</v>
      </c>
      <c r="O192" s="23" t="s">
        <v>12</v>
      </c>
      <c r="P192" s="8" t="s">
        <v>20</v>
      </c>
      <c r="Q192" s="4" t="s">
        <v>23</v>
      </c>
      <c r="R192" s="7" t="s">
        <v>29</v>
      </c>
      <c r="S192" s="2" t="s">
        <v>283</v>
      </c>
    </row>
    <row r="193" spans="1:19" ht="60" x14ac:dyDescent="0.25">
      <c r="A193" s="8">
        <v>144</v>
      </c>
      <c r="B193" s="2" t="s">
        <v>299</v>
      </c>
      <c r="C193" s="4" t="s">
        <v>17</v>
      </c>
      <c r="D193" s="4">
        <v>1</v>
      </c>
      <c r="E193" s="3" t="s">
        <v>313</v>
      </c>
      <c r="F193" s="2" t="s">
        <v>59</v>
      </c>
      <c r="G193" s="4" t="s">
        <v>8</v>
      </c>
      <c r="H193" s="5">
        <v>115000000</v>
      </c>
      <c r="I193" s="6">
        <v>115000000</v>
      </c>
      <c r="J193" s="22" t="s">
        <v>9</v>
      </c>
      <c r="K193" s="21">
        <v>115000000</v>
      </c>
      <c r="L193" s="2" t="s">
        <v>10</v>
      </c>
      <c r="M193" s="34" t="s">
        <v>14</v>
      </c>
      <c r="N193" s="2" t="s">
        <v>19</v>
      </c>
      <c r="O193" s="23" t="s">
        <v>12</v>
      </c>
      <c r="P193" s="8" t="s">
        <v>20</v>
      </c>
      <c r="Q193" s="4" t="s">
        <v>11</v>
      </c>
      <c r="R193" s="2" t="s">
        <v>49</v>
      </c>
      <c r="S193" s="2" t="s">
        <v>49</v>
      </c>
    </row>
    <row r="194" spans="1:19" ht="45" x14ac:dyDescent="0.25">
      <c r="A194" s="8">
        <v>145</v>
      </c>
      <c r="B194" s="4" t="s">
        <v>55</v>
      </c>
      <c r="C194" s="8" t="s">
        <v>17</v>
      </c>
      <c r="D194" s="8">
        <v>1</v>
      </c>
      <c r="E194" s="3" t="s">
        <v>61</v>
      </c>
      <c r="F194" s="2" t="s">
        <v>172</v>
      </c>
      <c r="G194" s="4" t="s">
        <v>8</v>
      </c>
      <c r="H194" s="5">
        <v>72000000</v>
      </c>
      <c r="I194" s="6">
        <v>72000000</v>
      </c>
      <c r="J194" s="22" t="s">
        <v>9</v>
      </c>
      <c r="K194" s="5">
        <v>72000000</v>
      </c>
      <c r="L194" s="2" t="s">
        <v>10</v>
      </c>
      <c r="M194" s="2" t="s">
        <v>14</v>
      </c>
      <c r="N194" s="2" t="s">
        <v>223</v>
      </c>
      <c r="O194" s="23" t="s">
        <v>12</v>
      </c>
      <c r="P194" s="4" t="s">
        <v>189</v>
      </c>
      <c r="Q194" s="4" t="s">
        <v>11</v>
      </c>
      <c r="R194" s="7" t="s">
        <v>203</v>
      </c>
      <c r="S194" s="7"/>
    </row>
    <row r="195" spans="1:19" ht="45" x14ac:dyDescent="0.25">
      <c r="A195" s="8">
        <v>146</v>
      </c>
      <c r="B195" s="2" t="s">
        <v>387</v>
      </c>
      <c r="C195" s="8" t="s">
        <v>13</v>
      </c>
      <c r="D195" s="8">
        <v>10</v>
      </c>
      <c r="E195" s="3" t="s">
        <v>387</v>
      </c>
      <c r="F195" s="2" t="s">
        <v>172</v>
      </c>
      <c r="G195" s="4" t="s">
        <v>8</v>
      </c>
      <c r="H195" s="5">
        <v>1960000</v>
      </c>
      <c r="I195" s="6">
        <v>19600000</v>
      </c>
      <c r="J195" s="22" t="s">
        <v>9</v>
      </c>
      <c r="K195" s="5">
        <v>19600000</v>
      </c>
      <c r="L195" s="2" t="s">
        <v>10</v>
      </c>
      <c r="M195" s="24" t="s">
        <v>396</v>
      </c>
      <c r="N195" s="24" t="s">
        <v>18</v>
      </c>
      <c r="O195" s="23" t="s">
        <v>12</v>
      </c>
      <c r="P195" s="23" t="s">
        <v>323</v>
      </c>
      <c r="Q195" s="24" t="s">
        <v>11</v>
      </c>
      <c r="R195" s="24" t="s">
        <v>388</v>
      </c>
      <c r="S195" s="7"/>
    </row>
    <row r="196" spans="1:19" ht="45" x14ac:dyDescent="0.25">
      <c r="A196" s="8">
        <v>147</v>
      </c>
      <c r="B196" s="2" t="s">
        <v>392</v>
      </c>
      <c r="C196" s="8" t="s">
        <v>13</v>
      </c>
      <c r="D196" s="8">
        <v>1</v>
      </c>
      <c r="E196" s="3" t="s">
        <v>392</v>
      </c>
      <c r="F196" s="2" t="s">
        <v>172</v>
      </c>
      <c r="G196" s="4" t="s">
        <v>8</v>
      </c>
      <c r="H196" s="5">
        <v>10900000</v>
      </c>
      <c r="I196" s="5">
        <v>10900000</v>
      </c>
      <c r="J196" s="22" t="s">
        <v>9</v>
      </c>
      <c r="K196" s="5">
        <v>10900000</v>
      </c>
      <c r="L196" s="2" t="s">
        <v>10</v>
      </c>
      <c r="M196" s="24" t="s">
        <v>396</v>
      </c>
      <c r="N196" s="24" t="s">
        <v>18</v>
      </c>
      <c r="O196" s="23" t="s">
        <v>12</v>
      </c>
      <c r="P196" s="23" t="s">
        <v>323</v>
      </c>
      <c r="Q196" s="24" t="s">
        <v>11</v>
      </c>
      <c r="R196" s="24" t="s">
        <v>388</v>
      </c>
      <c r="S196" s="7"/>
    </row>
    <row r="197" spans="1:19" ht="90" x14ac:dyDescent="0.25">
      <c r="A197" s="8">
        <v>148</v>
      </c>
      <c r="B197" s="2" t="s">
        <v>72</v>
      </c>
      <c r="C197" s="7" t="s">
        <v>17</v>
      </c>
      <c r="D197" s="4">
        <v>1</v>
      </c>
      <c r="E197" s="3" t="s">
        <v>362</v>
      </c>
      <c r="F197" s="2" t="s">
        <v>279</v>
      </c>
      <c r="G197" s="4" t="s">
        <v>8</v>
      </c>
      <c r="H197" s="5">
        <v>9000000</v>
      </c>
      <c r="I197" s="5">
        <v>9000000</v>
      </c>
      <c r="J197" s="22" t="s">
        <v>9</v>
      </c>
      <c r="K197" s="21">
        <v>9000000</v>
      </c>
      <c r="L197" s="2" t="s">
        <v>10</v>
      </c>
      <c r="M197" s="7" t="s">
        <v>14</v>
      </c>
      <c r="N197" s="7" t="s">
        <v>46</v>
      </c>
      <c r="O197" s="23" t="s">
        <v>12</v>
      </c>
      <c r="P197" s="8" t="s">
        <v>189</v>
      </c>
      <c r="Q197" s="4" t="s">
        <v>23</v>
      </c>
      <c r="R197" s="7" t="s">
        <v>29</v>
      </c>
      <c r="S197" s="2" t="s">
        <v>287</v>
      </c>
    </row>
    <row r="198" spans="1:19" ht="45" x14ac:dyDescent="0.25">
      <c r="A198" s="8">
        <v>149</v>
      </c>
      <c r="B198" s="7" t="s">
        <v>211</v>
      </c>
      <c r="C198" s="7" t="s">
        <v>17</v>
      </c>
      <c r="D198" s="8">
        <v>1</v>
      </c>
      <c r="E198" s="9" t="s">
        <v>220</v>
      </c>
      <c r="F198" s="2" t="s">
        <v>172</v>
      </c>
      <c r="G198" s="4" t="s">
        <v>8</v>
      </c>
      <c r="H198" s="10">
        <v>5000000</v>
      </c>
      <c r="I198" s="6">
        <v>5000000</v>
      </c>
      <c r="J198" s="22" t="s">
        <v>9</v>
      </c>
      <c r="K198" s="10">
        <v>5000000</v>
      </c>
      <c r="L198" s="2" t="s">
        <v>10</v>
      </c>
      <c r="M198" s="2" t="s">
        <v>14</v>
      </c>
      <c r="N198" s="2" t="s">
        <v>46</v>
      </c>
      <c r="O198" s="23" t="s">
        <v>12</v>
      </c>
      <c r="P198" s="4" t="s">
        <v>189</v>
      </c>
      <c r="Q198" s="4" t="s">
        <v>11</v>
      </c>
      <c r="R198" s="7" t="s">
        <v>31</v>
      </c>
      <c r="S198" s="7" t="s">
        <v>213</v>
      </c>
    </row>
    <row r="199" spans="1:19" ht="45" x14ac:dyDescent="0.25">
      <c r="A199" s="8">
        <v>150</v>
      </c>
      <c r="B199" s="2" t="s">
        <v>265</v>
      </c>
      <c r="C199" s="7" t="s">
        <v>17</v>
      </c>
      <c r="D199" s="4">
        <v>1</v>
      </c>
      <c r="E199" s="3" t="s">
        <v>275</v>
      </c>
      <c r="F199" s="2" t="s">
        <v>279</v>
      </c>
      <c r="G199" s="4" t="s">
        <v>8</v>
      </c>
      <c r="H199" s="5">
        <v>4000000</v>
      </c>
      <c r="I199" s="5">
        <v>4000000</v>
      </c>
      <c r="J199" s="22" t="s">
        <v>9</v>
      </c>
      <c r="K199" s="21">
        <v>4000000</v>
      </c>
      <c r="L199" s="2" t="s">
        <v>10</v>
      </c>
      <c r="M199" s="7" t="s">
        <v>14</v>
      </c>
      <c r="N199" s="7" t="s">
        <v>46</v>
      </c>
      <c r="O199" s="23" t="s">
        <v>12</v>
      </c>
      <c r="P199" s="8" t="s">
        <v>189</v>
      </c>
      <c r="Q199" s="4" t="s">
        <v>23</v>
      </c>
      <c r="R199" s="7" t="s">
        <v>29</v>
      </c>
      <c r="S199" s="2" t="s">
        <v>284</v>
      </c>
    </row>
    <row r="200" spans="1:19" ht="45" x14ac:dyDescent="0.25">
      <c r="A200" s="8">
        <v>151</v>
      </c>
      <c r="B200" s="2" t="s">
        <v>390</v>
      </c>
      <c r="C200" s="8" t="s">
        <v>13</v>
      </c>
      <c r="D200" s="8">
        <v>60</v>
      </c>
      <c r="E200" s="3" t="s">
        <v>390</v>
      </c>
      <c r="F200" s="2" t="s">
        <v>172</v>
      </c>
      <c r="G200" s="4" t="s">
        <v>8</v>
      </c>
      <c r="H200" s="5">
        <f>I200/D200</f>
        <v>41666.666666666664</v>
      </c>
      <c r="I200" s="6">
        <v>2500000</v>
      </c>
      <c r="J200" s="22" t="s">
        <v>9</v>
      </c>
      <c r="K200" s="6">
        <v>2500000</v>
      </c>
      <c r="L200" s="2" t="s">
        <v>10</v>
      </c>
      <c r="M200" s="24" t="s">
        <v>396</v>
      </c>
      <c r="N200" s="24" t="s">
        <v>18</v>
      </c>
      <c r="O200" s="23" t="s">
        <v>12</v>
      </c>
      <c r="P200" s="23" t="s">
        <v>323</v>
      </c>
      <c r="Q200" s="24" t="s">
        <v>11</v>
      </c>
      <c r="R200" s="24" t="s">
        <v>388</v>
      </c>
      <c r="S200" s="7"/>
    </row>
    <row r="201" spans="1:19" x14ac:dyDescent="0.25">
      <c r="K201" s="57">
        <f>SUM(K189:K200)</f>
        <v>238000000</v>
      </c>
    </row>
    <row r="202" spans="1:19" x14ac:dyDescent="0.25">
      <c r="K202" s="30"/>
    </row>
    <row r="203" spans="1:19" ht="30" x14ac:dyDescent="0.25">
      <c r="A203" s="79" t="s">
        <v>403</v>
      </c>
      <c r="B203" s="79"/>
      <c r="C203" s="79"/>
      <c r="D203" s="79"/>
      <c r="E203" s="79"/>
      <c r="F203" s="79"/>
      <c r="G203" s="79"/>
      <c r="H203" s="79"/>
      <c r="I203" s="79"/>
      <c r="J203" s="79"/>
      <c r="K203" s="79"/>
      <c r="L203" s="79"/>
      <c r="M203" s="79"/>
      <c r="N203" s="79"/>
      <c r="O203" s="79"/>
      <c r="P203" s="79"/>
      <c r="Q203" s="79"/>
      <c r="R203" s="79"/>
      <c r="S203" s="79"/>
    </row>
    <row r="204" spans="1:19" ht="45" x14ac:dyDescent="0.25">
      <c r="A204" s="8">
        <v>152</v>
      </c>
      <c r="B204" s="23" t="s">
        <v>106</v>
      </c>
      <c r="C204" s="23" t="s">
        <v>17</v>
      </c>
      <c r="D204" s="23">
        <v>1</v>
      </c>
      <c r="E204" s="25" t="s">
        <v>107</v>
      </c>
      <c r="F204" s="24" t="s">
        <v>77</v>
      </c>
      <c r="G204" s="23" t="s">
        <v>8</v>
      </c>
      <c r="H204" s="27">
        <v>600000000</v>
      </c>
      <c r="I204" s="27">
        <v>600000000</v>
      </c>
      <c r="J204" s="23" t="s">
        <v>9</v>
      </c>
      <c r="K204" s="27">
        <v>600000000</v>
      </c>
      <c r="L204" s="24" t="s">
        <v>10</v>
      </c>
      <c r="M204" s="24" t="s">
        <v>14</v>
      </c>
      <c r="N204" s="24" t="s">
        <v>19</v>
      </c>
      <c r="O204" s="23" t="s">
        <v>12</v>
      </c>
      <c r="P204" s="23" t="s">
        <v>20</v>
      </c>
      <c r="Q204" s="24" t="s">
        <v>11</v>
      </c>
      <c r="R204" s="24" t="s">
        <v>30</v>
      </c>
      <c r="S204" s="24" t="s">
        <v>346</v>
      </c>
    </row>
    <row r="205" spans="1:19" ht="45" x14ac:dyDescent="0.25">
      <c r="A205" s="8">
        <v>153</v>
      </c>
      <c r="B205" s="24" t="s">
        <v>108</v>
      </c>
      <c r="C205" s="23" t="s">
        <v>17</v>
      </c>
      <c r="D205" s="23">
        <v>1</v>
      </c>
      <c r="E205" s="29" t="s">
        <v>108</v>
      </c>
      <c r="F205" s="24" t="s">
        <v>167</v>
      </c>
      <c r="G205" s="23" t="s">
        <v>8</v>
      </c>
      <c r="H205" s="27">
        <v>150000000</v>
      </c>
      <c r="I205" s="27">
        <v>150000000</v>
      </c>
      <c r="J205" s="23" t="s">
        <v>9</v>
      </c>
      <c r="K205" s="27">
        <v>150000000</v>
      </c>
      <c r="L205" s="24" t="s">
        <v>10</v>
      </c>
      <c r="M205" s="24" t="s">
        <v>14</v>
      </c>
      <c r="N205" s="24" t="s">
        <v>19</v>
      </c>
      <c r="O205" s="23" t="s">
        <v>12</v>
      </c>
      <c r="P205" s="23" t="s">
        <v>20</v>
      </c>
      <c r="Q205" s="24" t="s">
        <v>11</v>
      </c>
      <c r="R205" s="24" t="s">
        <v>30</v>
      </c>
      <c r="S205" s="24" t="s">
        <v>330</v>
      </c>
    </row>
    <row r="206" spans="1:19" ht="45" x14ac:dyDescent="0.25">
      <c r="A206" s="8">
        <v>154</v>
      </c>
      <c r="B206" s="24" t="s">
        <v>116</v>
      </c>
      <c r="C206" s="23" t="s">
        <v>17</v>
      </c>
      <c r="D206" s="23">
        <v>1</v>
      </c>
      <c r="E206" s="25" t="s">
        <v>115</v>
      </c>
      <c r="F206" s="24" t="s">
        <v>168</v>
      </c>
      <c r="G206" s="23" t="s">
        <v>8</v>
      </c>
      <c r="H206" s="27">
        <v>150000000</v>
      </c>
      <c r="I206" s="27">
        <v>150000000</v>
      </c>
      <c r="J206" s="23" t="s">
        <v>9</v>
      </c>
      <c r="K206" s="26">
        <v>150000000</v>
      </c>
      <c r="L206" s="24" t="s">
        <v>10</v>
      </c>
      <c r="M206" s="24" t="s">
        <v>348</v>
      </c>
      <c r="N206" s="23" t="s">
        <v>18</v>
      </c>
      <c r="O206" s="23" t="s">
        <v>12</v>
      </c>
      <c r="P206" s="23" t="s">
        <v>189</v>
      </c>
      <c r="Q206" s="24" t="s">
        <v>11</v>
      </c>
      <c r="R206" s="24" t="s">
        <v>30</v>
      </c>
      <c r="S206" s="24" t="s">
        <v>335</v>
      </c>
    </row>
    <row r="207" spans="1:19" ht="45" x14ac:dyDescent="0.25">
      <c r="A207" s="8">
        <v>155</v>
      </c>
      <c r="B207" s="23" t="s">
        <v>117</v>
      </c>
      <c r="C207" s="23" t="s">
        <v>13</v>
      </c>
      <c r="D207" s="23">
        <v>300</v>
      </c>
      <c r="E207" s="29" t="s">
        <v>118</v>
      </c>
      <c r="F207" s="24" t="s">
        <v>114</v>
      </c>
      <c r="G207" s="23" t="s">
        <v>8</v>
      </c>
      <c r="H207" s="27">
        <v>500000</v>
      </c>
      <c r="I207" s="26">
        <v>150000000</v>
      </c>
      <c r="J207" s="23" t="s">
        <v>9</v>
      </c>
      <c r="K207" s="26">
        <v>150000000</v>
      </c>
      <c r="L207" s="24" t="s">
        <v>10</v>
      </c>
      <c r="M207" s="24" t="s">
        <v>14</v>
      </c>
      <c r="N207" s="24" t="s">
        <v>46</v>
      </c>
      <c r="O207" s="23" t="s">
        <v>12</v>
      </c>
      <c r="P207" s="23" t="s">
        <v>189</v>
      </c>
      <c r="Q207" s="24" t="s">
        <v>11</v>
      </c>
      <c r="R207" s="24" t="s">
        <v>30</v>
      </c>
      <c r="S207" s="24" t="s">
        <v>349</v>
      </c>
    </row>
    <row r="208" spans="1:19" ht="45" x14ac:dyDescent="0.25">
      <c r="A208" s="8">
        <v>156</v>
      </c>
      <c r="B208" s="23" t="s">
        <v>112</v>
      </c>
      <c r="C208" s="23" t="s">
        <v>13</v>
      </c>
      <c r="D208" s="23">
        <v>120</v>
      </c>
      <c r="E208" s="25" t="s">
        <v>113</v>
      </c>
      <c r="F208" s="24" t="s">
        <v>114</v>
      </c>
      <c r="G208" s="23" t="s">
        <v>8</v>
      </c>
      <c r="H208" s="27">
        <v>1000000</v>
      </c>
      <c r="I208" s="26">
        <v>120000000</v>
      </c>
      <c r="J208" s="23" t="s">
        <v>9</v>
      </c>
      <c r="K208" s="26">
        <v>120000000</v>
      </c>
      <c r="L208" s="24" t="s">
        <v>10</v>
      </c>
      <c r="M208" s="24" t="s">
        <v>14</v>
      </c>
      <c r="N208" s="24" t="s">
        <v>19</v>
      </c>
      <c r="O208" s="23" t="s">
        <v>12</v>
      </c>
      <c r="P208" s="23" t="s">
        <v>20</v>
      </c>
      <c r="Q208" s="24" t="s">
        <v>11</v>
      </c>
      <c r="R208" s="24" t="s">
        <v>30</v>
      </c>
      <c r="S208" s="24"/>
    </row>
    <row r="209" spans="1:19" ht="45" x14ac:dyDescent="0.25">
      <c r="A209" s="8">
        <v>157</v>
      </c>
      <c r="B209" s="23" t="s">
        <v>124</v>
      </c>
      <c r="C209" s="23" t="s">
        <v>17</v>
      </c>
      <c r="D209" s="23">
        <v>1</v>
      </c>
      <c r="E209" s="25" t="s">
        <v>126</v>
      </c>
      <c r="F209" s="24" t="s">
        <v>169</v>
      </c>
      <c r="G209" s="23" t="s">
        <v>8</v>
      </c>
      <c r="H209" s="27">
        <v>120000000</v>
      </c>
      <c r="I209" s="26">
        <v>120000000</v>
      </c>
      <c r="J209" s="23" t="s">
        <v>9</v>
      </c>
      <c r="K209" s="26">
        <v>120000000</v>
      </c>
      <c r="L209" s="24" t="s">
        <v>10</v>
      </c>
      <c r="M209" s="23" t="s">
        <v>14</v>
      </c>
      <c r="N209" s="24" t="s">
        <v>19</v>
      </c>
      <c r="O209" s="23" t="s">
        <v>12</v>
      </c>
      <c r="P209" s="23" t="s">
        <v>20</v>
      </c>
      <c r="Q209" s="24" t="s">
        <v>11</v>
      </c>
      <c r="R209" s="24" t="s">
        <v>30</v>
      </c>
      <c r="S209" s="24" t="s">
        <v>349</v>
      </c>
    </row>
    <row r="210" spans="1:19" ht="45" x14ac:dyDescent="0.25">
      <c r="A210" s="8">
        <v>158</v>
      </c>
      <c r="B210" s="24" t="s">
        <v>75</v>
      </c>
      <c r="C210" s="23" t="s">
        <v>89</v>
      </c>
      <c r="D210" s="26">
        <v>6500</v>
      </c>
      <c r="E210" s="25" t="s">
        <v>76</v>
      </c>
      <c r="F210" s="24" t="s">
        <v>77</v>
      </c>
      <c r="G210" s="23" t="s">
        <v>8</v>
      </c>
      <c r="H210" s="27">
        <v>10000</v>
      </c>
      <c r="I210" s="26">
        <v>65000000</v>
      </c>
      <c r="J210" s="23" t="s">
        <v>9</v>
      </c>
      <c r="K210" s="26">
        <v>65000000</v>
      </c>
      <c r="L210" s="24" t="s">
        <v>10</v>
      </c>
      <c r="M210" s="23" t="s">
        <v>14</v>
      </c>
      <c r="N210" s="24" t="s">
        <v>19</v>
      </c>
      <c r="O210" s="23" t="s">
        <v>12</v>
      </c>
      <c r="P210" s="23" t="s">
        <v>20</v>
      </c>
      <c r="Q210" s="24" t="s">
        <v>11</v>
      </c>
      <c r="R210" s="24" t="s">
        <v>30</v>
      </c>
      <c r="S210" s="24"/>
    </row>
    <row r="211" spans="1:19" ht="45" x14ac:dyDescent="0.25">
      <c r="A211" s="8">
        <v>159</v>
      </c>
      <c r="B211" s="24" t="s">
        <v>181</v>
      </c>
      <c r="C211" s="23" t="s">
        <v>136</v>
      </c>
      <c r="D211" s="23">
        <v>1</v>
      </c>
      <c r="E211" s="25" t="s">
        <v>336</v>
      </c>
      <c r="F211" s="24" t="s">
        <v>98</v>
      </c>
      <c r="G211" s="23" t="s">
        <v>8</v>
      </c>
      <c r="H211" s="27">
        <v>50000000</v>
      </c>
      <c r="I211" s="26">
        <v>50000000</v>
      </c>
      <c r="J211" s="23" t="s">
        <v>9</v>
      </c>
      <c r="K211" s="28">
        <v>50000000</v>
      </c>
      <c r="L211" s="24" t="s">
        <v>10</v>
      </c>
      <c r="M211" s="24" t="s">
        <v>14</v>
      </c>
      <c r="N211" s="24" t="s">
        <v>81</v>
      </c>
      <c r="O211" s="23" t="s">
        <v>12</v>
      </c>
      <c r="P211" s="23" t="s">
        <v>323</v>
      </c>
      <c r="Q211" s="24" t="s">
        <v>11</v>
      </c>
      <c r="R211" s="24" t="s">
        <v>30</v>
      </c>
      <c r="S211" s="24" t="s">
        <v>335</v>
      </c>
    </row>
    <row r="212" spans="1:19" ht="45" x14ac:dyDescent="0.25">
      <c r="A212" s="8">
        <v>160</v>
      </c>
      <c r="B212" s="24" t="s">
        <v>83</v>
      </c>
      <c r="C212" s="24" t="s">
        <v>17</v>
      </c>
      <c r="D212" s="23">
        <v>2</v>
      </c>
      <c r="E212" s="25" t="s">
        <v>84</v>
      </c>
      <c r="F212" s="24" t="s">
        <v>58</v>
      </c>
      <c r="G212" s="23" t="s">
        <v>8</v>
      </c>
      <c r="H212" s="27">
        <v>20000000</v>
      </c>
      <c r="I212" s="26">
        <v>40000000</v>
      </c>
      <c r="J212" s="23" t="s">
        <v>9</v>
      </c>
      <c r="K212" s="28">
        <v>40000000</v>
      </c>
      <c r="L212" s="24" t="s">
        <v>10</v>
      </c>
      <c r="M212" s="24" t="s">
        <v>60</v>
      </c>
      <c r="N212" s="24" t="s">
        <v>18</v>
      </c>
      <c r="O212" s="23" t="s">
        <v>12</v>
      </c>
      <c r="P212" s="23" t="s">
        <v>323</v>
      </c>
      <c r="Q212" s="24" t="s">
        <v>11</v>
      </c>
      <c r="R212" s="24" t="s">
        <v>30</v>
      </c>
      <c r="S212" s="24" t="s">
        <v>200</v>
      </c>
    </row>
    <row r="213" spans="1:19" ht="45" x14ac:dyDescent="0.25">
      <c r="A213" s="8">
        <v>161</v>
      </c>
      <c r="B213" s="23" t="s">
        <v>125</v>
      </c>
      <c r="C213" s="23" t="s">
        <v>17</v>
      </c>
      <c r="D213" s="23">
        <v>1</v>
      </c>
      <c r="E213" s="25" t="s">
        <v>127</v>
      </c>
      <c r="F213" s="24" t="s">
        <v>170</v>
      </c>
      <c r="G213" s="23" t="s">
        <v>8</v>
      </c>
      <c r="H213" s="27">
        <v>40000000</v>
      </c>
      <c r="I213" s="26">
        <v>40000000</v>
      </c>
      <c r="J213" s="23" t="s">
        <v>9</v>
      </c>
      <c r="K213" s="26">
        <v>40000000</v>
      </c>
      <c r="L213" s="24" t="s">
        <v>10</v>
      </c>
      <c r="M213" s="23" t="s">
        <v>14</v>
      </c>
      <c r="N213" s="24" t="s">
        <v>19</v>
      </c>
      <c r="O213" s="23" t="s">
        <v>12</v>
      </c>
      <c r="P213" s="23" t="s">
        <v>20</v>
      </c>
      <c r="Q213" s="24" t="s">
        <v>11</v>
      </c>
      <c r="R213" s="24" t="s">
        <v>30</v>
      </c>
      <c r="S213" s="24" t="s">
        <v>335</v>
      </c>
    </row>
    <row r="214" spans="1:19" ht="45" x14ac:dyDescent="0.25">
      <c r="A214" s="8">
        <v>162</v>
      </c>
      <c r="B214" s="24" t="s">
        <v>227</v>
      </c>
      <c r="C214" s="23" t="s">
        <v>17</v>
      </c>
      <c r="D214" s="26">
        <v>30</v>
      </c>
      <c r="E214" s="25" t="s">
        <v>235</v>
      </c>
      <c r="F214" s="24" t="s">
        <v>172</v>
      </c>
      <c r="G214" s="23" t="s">
        <v>8</v>
      </c>
      <c r="H214" s="27"/>
      <c r="I214" s="26">
        <v>40000000</v>
      </c>
      <c r="J214" s="23" t="s">
        <v>9</v>
      </c>
      <c r="K214" s="26">
        <v>40000000</v>
      </c>
      <c r="L214" s="24" t="s">
        <v>10</v>
      </c>
      <c r="M214" s="23" t="s">
        <v>14</v>
      </c>
      <c r="N214" s="24" t="s">
        <v>46</v>
      </c>
      <c r="O214" s="23" t="s">
        <v>12</v>
      </c>
      <c r="P214" s="23" t="s">
        <v>189</v>
      </c>
      <c r="Q214" s="24" t="s">
        <v>11</v>
      </c>
      <c r="R214" s="24" t="s">
        <v>30</v>
      </c>
      <c r="S214" s="24"/>
    </row>
    <row r="215" spans="1:19" ht="45" x14ac:dyDescent="0.25">
      <c r="A215" s="8">
        <v>163</v>
      </c>
      <c r="B215" s="24" t="s">
        <v>122</v>
      </c>
      <c r="C215" s="23" t="s">
        <v>13</v>
      </c>
      <c r="D215" s="23">
        <v>6</v>
      </c>
      <c r="E215" s="29" t="s">
        <v>123</v>
      </c>
      <c r="F215" s="24" t="s">
        <v>90</v>
      </c>
      <c r="G215" s="23" t="s">
        <v>8</v>
      </c>
      <c r="H215" s="27">
        <v>3000000</v>
      </c>
      <c r="I215" s="26">
        <v>18000000</v>
      </c>
      <c r="J215" s="23" t="s">
        <v>9</v>
      </c>
      <c r="K215" s="26">
        <v>18000000</v>
      </c>
      <c r="L215" s="24" t="s">
        <v>10</v>
      </c>
      <c r="M215" s="23" t="s">
        <v>14</v>
      </c>
      <c r="N215" s="24" t="s">
        <v>46</v>
      </c>
      <c r="O215" s="23" t="s">
        <v>12</v>
      </c>
      <c r="P215" s="23" t="s">
        <v>189</v>
      </c>
      <c r="Q215" s="24" t="s">
        <v>11</v>
      </c>
      <c r="R215" s="24" t="s">
        <v>30</v>
      </c>
      <c r="S215" s="24" t="s">
        <v>335</v>
      </c>
    </row>
    <row r="216" spans="1:19" ht="45" x14ac:dyDescent="0.25">
      <c r="A216" s="8">
        <v>164</v>
      </c>
      <c r="B216" s="23" t="s">
        <v>121</v>
      </c>
      <c r="C216" s="23" t="s">
        <v>13</v>
      </c>
      <c r="D216" s="23">
        <v>2</v>
      </c>
      <c r="E216" s="29" t="s">
        <v>121</v>
      </c>
      <c r="F216" s="24" t="s">
        <v>59</v>
      </c>
      <c r="G216" s="23" t="s">
        <v>8</v>
      </c>
      <c r="H216" s="27">
        <v>6000000</v>
      </c>
      <c r="I216" s="26">
        <v>12000000</v>
      </c>
      <c r="J216" s="26" t="s">
        <v>9</v>
      </c>
      <c r="K216" s="26">
        <v>12000000</v>
      </c>
      <c r="L216" s="24" t="s">
        <v>10</v>
      </c>
      <c r="M216" s="23" t="s">
        <v>14</v>
      </c>
      <c r="N216" s="24" t="s">
        <v>46</v>
      </c>
      <c r="O216" s="23" t="s">
        <v>12</v>
      </c>
      <c r="P216" s="23" t="s">
        <v>189</v>
      </c>
      <c r="Q216" s="24" t="s">
        <v>11</v>
      </c>
      <c r="R216" s="24" t="s">
        <v>30</v>
      </c>
      <c r="S216" s="24" t="s">
        <v>335</v>
      </c>
    </row>
    <row r="217" spans="1:19" ht="45" x14ac:dyDescent="0.25">
      <c r="A217" s="8">
        <v>165</v>
      </c>
      <c r="B217" s="23" t="s">
        <v>109</v>
      </c>
      <c r="C217" s="23" t="s">
        <v>110</v>
      </c>
      <c r="D217" s="23">
        <v>200</v>
      </c>
      <c r="E217" s="25" t="s">
        <v>347</v>
      </c>
      <c r="F217" s="24" t="s">
        <v>111</v>
      </c>
      <c r="G217" s="23" t="s">
        <v>8</v>
      </c>
      <c r="H217" s="27">
        <v>24000</v>
      </c>
      <c r="I217" s="26">
        <v>4800000</v>
      </c>
      <c r="J217" s="23" t="s">
        <v>9</v>
      </c>
      <c r="K217" s="26">
        <v>4800000</v>
      </c>
      <c r="L217" s="24" t="s">
        <v>10</v>
      </c>
      <c r="M217" s="24" t="s">
        <v>14</v>
      </c>
      <c r="N217" s="24" t="s">
        <v>46</v>
      </c>
      <c r="O217" s="23" t="s">
        <v>12</v>
      </c>
      <c r="P217" s="23" t="s">
        <v>189</v>
      </c>
      <c r="Q217" s="24" t="s">
        <v>11</v>
      </c>
      <c r="R217" s="24" t="s">
        <v>30</v>
      </c>
      <c r="S217" s="24" t="s">
        <v>200</v>
      </c>
    </row>
    <row r="218" spans="1:19" ht="45" x14ac:dyDescent="0.25">
      <c r="A218" s="8">
        <v>166</v>
      </c>
      <c r="B218" s="23" t="s">
        <v>119</v>
      </c>
      <c r="C218" s="23" t="s">
        <v>13</v>
      </c>
      <c r="D218" s="23">
        <v>100</v>
      </c>
      <c r="E218" s="29" t="s">
        <v>120</v>
      </c>
      <c r="F218" s="24" t="s">
        <v>98</v>
      </c>
      <c r="G218" s="23" t="s">
        <v>8</v>
      </c>
      <c r="H218" s="27">
        <v>20000</v>
      </c>
      <c r="I218" s="26">
        <v>2000000</v>
      </c>
      <c r="J218" s="23" t="s">
        <v>9</v>
      </c>
      <c r="K218" s="26">
        <v>2000000</v>
      </c>
      <c r="L218" s="24" t="s">
        <v>10</v>
      </c>
      <c r="M218" s="24" t="s">
        <v>14</v>
      </c>
      <c r="N218" s="24" t="s">
        <v>46</v>
      </c>
      <c r="O218" s="23" t="s">
        <v>12</v>
      </c>
      <c r="P218" s="23" t="s">
        <v>189</v>
      </c>
      <c r="Q218" s="24" t="s">
        <v>11</v>
      </c>
      <c r="R218" s="24" t="s">
        <v>30</v>
      </c>
      <c r="S218" s="24" t="s">
        <v>200</v>
      </c>
    </row>
    <row r="219" spans="1:19" x14ac:dyDescent="0.25">
      <c r="K219" s="72">
        <f>SUM(K204:K218)</f>
        <v>1561800000</v>
      </c>
    </row>
    <row r="221" spans="1:19" x14ac:dyDescent="0.25">
      <c r="K221" s="30" t="e">
        <f>SUM(K219,K201,K183,K178,#REF!,#REF!,#REF!,K81,K68,K53,K187)</f>
        <v>#REF!</v>
      </c>
    </row>
  </sheetData>
  <autoFilter ref="R6:R201" xr:uid="{5B18B809-D17E-44F3-9BE2-B19D54D7725C}"/>
  <sortState xmlns:xlrd2="http://schemas.microsoft.com/office/spreadsheetml/2017/richdata2" ref="A6:S121">
    <sortCondition descending="1" ref="K196"/>
  </sortState>
  <mergeCells count="10">
    <mergeCell ref="A2:S2"/>
    <mergeCell ref="A5:S5"/>
    <mergeCell ref="A156:S156"/>
    <mergeCell ref="A179:S179"/>
    <mergeCell ref="A203:S203"/>
    <mergeCell ref="B54:S54"/>
    <mergeCell ref="B69:S69"/>
    <mergeCell ref="A82:S82"/>
    <mergeCell ref="A184:S184"/>
    <mergeCell ref="A188:S188"/>
  </mergeCells>
  <pageMargins left="0.25" right="0.25" top="0.75" bottom="0.75" header="0.3" footer="0.3"/>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78653-8451-47D3-AE7E-8F59955979C3}">
  <sheetPr>
    <pageSetUpPr fitToPage="1"/>
  </sheetPr>
  <dimension ref="C1:M91"/>
  <sheetViews>
    <sheetView workbookViewId="0">
      <selection activeCell="A80" sqref="A80"/>
    </sheetView>
  </sheetViews>
  <sheetFormatPr defaultRowHeight="15" x14ac:dyDescent="0.25"/>
  <cols>
    <col min="3" max="3" width="27.5703125" customWidth="1"/>
    <col min="4" max="4" width="12.42578125" bestFit="1" customWidth="1"/>
  </cols>
  <sheetData>
    <row r="1" spans="3:13" x14ac:dyDescent="0.25">
      <c r="C1" s="85" t="s">
        <v>360</v>
      </c>
      <c r="D1" s="85"/>
      <c r="E1" s="85"/>
      <c r="F1" s="85"/>
      <c r="G1" s="85"/>
      <c r="H1" s="85"/>
      <c r="I1" s="85"/>
      <c r="J1" s="85"/>
      <c r="K1" s="85"/>
      <c r="L1" s="85"/>
      <c r="M1" s="85"/>
    </row>
    <row r="2" spans="3:13" ht="60" x14ac:dyDescent="0.25">
      <c r="C2" s="58" t="s">
        <v>16</v>
      </c>
      <c r="D2" s="58" t="s">
        <v>366</v>
      </c>
      <c r="E2" s="59"/>
      <c r="F2" s="59"/>
      <c r="G2" s="59"/>
      <c r="H2" s="59"/>
      <c r="I2" s="59"/>
      <c r="J2" s="59"/>
      <c r="K2" s="59"/>
      <c r="L2" s="59"/>
      <c r="M2" s="59"/>
    </row>
    <row r="3" spans="3:13" ht="24" x14ac:dyDescent="0.25">
      <c r="C3" s="60" t="s">
        <v>29</v>
      </c>
      <c r="D3" s="61" t="s">
        <v>277</v>
      </c>
      <c r="E3" s="59"/>
      <c r="F3" s="59"/>
      <c r="G3" s="59"/>
      <c r="H3" s="59"/>
      <c r="I3" s="59"/>
      <c r="J3" s="59"/>
      <c r="K3" s="59"/>
      <c r="L3" s="59"/>
      <c r="M3" s="59"/>
    </row>
    <row r="4" spans="3:13" ht="24" x14ac:dyDescent="0.25">
      <c r="C4" s="62" t="s">
        <v>30</v>
      </c>
      <c r="D4" s="63">
        <v>4645688580</v>
      </c>
      <c r="E4" s="59"/>
      <c r="F4" s="59"/>
      <c r="G4" s="59"/>
      <c r="H4" s="59"/>
      <c r="I4" s="59"/>
      <c r="J4" s="59"/>
      <c r="K4" s="59"/>
      <c r="L4" s="59"/>
      <c r="M4" s="59"/>
    </row>
    <row r="5" spans="3:13" ht="24" x14ac:dyDescent="0.25">
      <c r="C5" s="60" t="s">
        <v>21</v>
      </c>
      <c r="D5" s="63">
        <v>336732000</v>
      </c>
      <c r="E5" s="59"/>
      <c r="F5" s="59"/>
      <c r="G5" s="59"/>
      <c r="H5" s="59"/>
      <c r="I5" s="59"/>
      <c r="J5" s="59"/>
      <c r="K5" s="59"/>
      <c r="L5" s="59"/>
      <c r="M5" s="59"/>
    </row>
    <row r="6" spans="3:13" ht="24" x14ac:dyDescent="0.25">
      <c r="C6" s="60" t="s">
        <v>31</v>
      </c>
      <c r="D6" s="63">
        <v>10000000</v>
      </c>
      <c r="E6" s="59"/>
      <c r="F6" s="59"/>
      <c r="G6" s="59"/>
      <c r="H6" s="59"/>
      <c r="I6" s="59"/>
      <c r="J6" s="59"/>
      <c r="K6" s="59"/>
      <c r="L6" s="59"/>
      <c r="M6" s="59"/>
    </row>
    <row r="7" spans="3:13" ht="24" x14ac:dyDescent="0.25">
      <c r="C7" s="60" t="s">
        <v>28</v>
      </c>
      <c r="D7" s="63">
        <v>9740000</v>
      </c>
      <c r="E7" s="59"/>
      <c r="F7" s="59"/>
      <c r="G7" s="59"/>
      <c r="H7" s="59"/>
      <c r="I7" s="59"/>
      <c r="J7" s="59"/>
      <c r="K7" s="59"/>
      <c r="L7" s="59"/>
      <c r="M7" s="59"/>
    </row>
    <row r="8" spans="3:13" ht="36" x14ac:dyDescent="0.25">
      <c r="C8" s="60" t="s">
        <v>248</v>
      </c>
      <c r="D8" s="63">
        <v>791000</v>
      </c>
      <c r="E8" s="59"/>
      <c r="F8" s="59"/>
      <c r="G8" s="59"/>
      <c r="H8" s="59"/>
      <c r="I8" s="59"/>
      <c r="J8" s="59"/>
      <c r="K8" s="59"/>
      <c r="L8" s="59"/>
      <c r="M8" s="59"/>
    </row>
    <row r="9" spans="3:13" x14ac:dyDescent="0.25">
      <c r="C9" s="60" t="s">
        <v>388</v>
      </c>
      <c r="D9" s="63">
        <f>19600000+3000000</f>
        <v>22600000</v>
      </c>
      <c r="E9" s="59"/>
      <c r="F9" s="59"/>
      <c r="G9" s="59"/>
      <c r="H9" s="59"/>
      <c r="I9" s="59"/>
      <c r="J9" s="59"/>
      <c r="K9" s="59"/>
      <c r="L9" s="59"/>
      <c r="M9" s="59"/>
    </row>
    <row r="10" spans="3:13" ht="36" x14ac:dyDescent="0.25">
      <c r="C10" s="60" t="s">
        <v>49</v>
      </c>
      <c r="D10" s="63">
        <v>2400000</v>
      </c>
      <c r="E10" s="59"/>
      <c r="F10" s="59"/>
      <c r="G10" s="59"/>
      <c r="H10" s="59"/>
      <c r="I10" s="59"/>
      <c r="J10" s="59"/>
      <c r="K10" s="59"/>
      <c r="L10" s="59"/>
      <c r="M10" s="59"/>
    </row>
    <row r="11" spans="3:13" x14ac:dyDescent="0.25">
      <c r="D11" s="64">
        <f>SUM(D4:D10)</f>
        <v>5027951580</v>
      </c>
    </row>
    <row r="12" spans="3:13" x14ac:dyDescent="0.25">
      <c r="D12" s="75"/>
    </row>
    <row r="13" spans="3:13" x14ac:dyDescent="0.25">
      <c r="D13" s="75"/>
    </row>
    <row r="14" spans="3:13" x14ac:dyDescent="0.25">
      <c r="C14" s="85" t="s">
        <v>359</v>
      </c>
      <c r="D14" s="85"/>
      <c r="E14" s="85"/>
      <c r="F14" s="85"/>
      <c r="G14" s="85"/>
      <c r="H14" s="85"/>
      <c r="I14" s="85"/>
      <c r="J14" s="85"/>
      <c r="K14" s="85"/>
      <c r="L14" s="85"/>
      <c r="M14" s="85"/>
    </row>
    <row r="15" spans="3:13" ht="60" x14ac:dyDescent="0.25">
      <c r="C15" s="58" t="s">
        <v>16</v>
      </c>
      <c r="D15" s="58" t="s">
        <v>366</v>
      </c>
    </row>
    <row r="16" spans="3:13" ht="36" x14ac:dyDescent="0.25">
      <c r="C16" s="60" t="s">
        <v>49</v>
      </c>
      <c r="D16" s="63">
        <f>149100000+28750000</f>
        <v>177850000</v>
      </c>
    </row>
    <row r="17" spans="3:13" ht="36" x14ac:dyDescent="0.25">
      <c r="C17" s="60" t="s">
        <v>248</v>
      </c>
      <c r="D17" s="63">
        <v>22000000</v>
      </c>
    </row>
    <row r="18" spans="3:13" ht="24" x14ac:dyDescent="0.25">
      <c r="C18" s="60" t="s">
        <v>29</v>
      </c>
      <c r="D18" s="63" t="s">
        <v>277</v>
      </c>
    </row>
    <row r="19" spans="3:13" ht="24" x14ac:dyDescent="0.25">
      <c r="C19" s="60" t="s">
        <v>21</v>
      </c>
      <c r="D19" s="63">
        <v>770506200</v>
      </c>
    </row>
    <row r="20" spans="3:13" x14ac:dyDescent="0.25">
      <c r="D20" s="64">
        <f>SUM(D16:D19)</f>
        <v>970356200</v>
      </c>
    </row>
    <row r="21" spans="3:13" x14ac:dyDescent="0.25">
      <c r="C21" s="86" t="s">
        <v>367</v>
      </c>
      <c r="D21" s="86"/>
      <c r="E21" s="86"/>
      <c r="F21" s="86"/>
      <c r="G21" s="86"/>
      <c r="H21" s="86"/>
      <c r="I21" s="86"/>
      <c r="J21" s="86"/>
      <c r="K21" s="86"/>
      <c r="L21" s="86"/>
      <c r="M21" s="86"/>
    </row>
    <row r="22" spans="3:13" ht="60" x14ac:dyDescent="0.25">
      <c r="C22" s="58" t="s">
        <v>16</v>
      </c>
      <c r="D22" s="58" t="s">
        <v>366</v>
      </c>
      <c r="E22" s="1"/>
      <c r="F22" s="1"/>
      <c r="G22" s="1"/>
      <c r="H22" s="1"/>
      <c r="I22" s="1"/>
      <c r="J22" s="1"/>
      <c r="K22" s="1"/>
      <c r="L22" s="1"/>
      <c r="M22" s="1"/>
    </row>
    <row r="23" spans="3:13" ht="36" x14ac:dyDescent="0.25">
      <c r="C23" s="60" t="s">
        <v>49</v>
      </c>
      <c r="D23" s="63">
        <v>1159300000</v>
      </c>
      <c r="E23" s="1"/>
      <c r="F23" s="1"/>
      <c r="G23" s="1"/>
      <c r="H23" s="1"/>
      <c r="I23" s="1"/>
      <c r="J23" s="1"/>
      <c r="K23" s="1"/>
      <c r="L23" s="1"/>
      <c r="M23" s="1"/>
    </row>
    <row r="24" spans="3:13" ht="36" x14ac:dyDescent="0.25">
      <c r="C24" s="60" t="s">
        <v>249</v>
      </c>
      <c r="D24" s="63">
        <v>72800000</v>
      </c>
      <c r="E24" s="1"/>
      <c r="F24" s="1"/>
      <c r="G24" s="1"/>
      <c r="H24" s="1"/>
      <c r="I24" s="1"/>
      <c r="J24" s="1"/>
      <c r="K24" s="1"/>
      <c r="L24" s="1"/>
      <c r="M24" s="1"/>
    </row>
    <row r="25" spans="3:13" ht="24" x14ac:dyDescent="0.25">
      <c r="C25" s="60" t="s">
        <v>30</v>
      </c>
      <c r="D25" s="63">
        <v>65000000</v>
      </c>
      <c r="E25" s="1"/>
      <c r="F25" s="1"/>
      <c r="G25" s="1"/>
      <c r="H25" s="1"/>
      <c r="I25" s="1"/>
      <c r="J25" s="1"/>
      <c r="K25" s="1"/>
      <c r="L25" s="1"/>
      <c r="M25" s="1"/>
    </row>
    <row r="26" spans="3:13" x14ac:dyDescent="0.25">
      <c r="C26" s="60" t="s">
        <v>32</v>
      </c>
      <c r="D26" s="63">
        <v>49000000</v>
      </c>
      <c r="E26" s="1"/>
      <c r="F26" s="1"/>
      <c r="G26" s="1"/>
      <c r="H26" s="1"/>
      <c r="I26" s="1"/>
      <c r="J26" s="1"/>
      <c r="K26" s="1"/>
      <c r="L26" s="1"/>
      <c r="M26" s="1"/>
    </row>
    <row r="27" spans="3:13" ht="24" x14ac:dyDescent="0.25">
      <c r="C27" s="60" t="s">
        <v>29</v>
      </c>
      <c r="D27" s="63">
        <v>21600000</v>
      </c>
      <c r="E27" s="1"/>
      <c r="F27" s="1"/>
      <c r="G27" s="1"/>
      <c r="H27" s="1"/>
      <c r="I27" s="1"/>
      <c r="J27" s="1"/>
      <c r="K27" s="1"/>
      <c r="L27" s="1"/>
      <c r="M27" s="1"/>
    </row>
    <row r="28" spans="3:13" x14ac:dyDescent="0.25">
      <c r="C28" s="65"/>
      <c r="D28" s="64">
        <f>SUM(D23:D27)</f>
        <v>1367700000</v>
      </c>
      <c r="E28" s="1"/>
      <c r="F28" s="1"/>
      <c r="G28" s="1"/>
      <c r="H28" s="1"/>
      <c r="I28" s="1"/>
      <c r="J28" s="1"/>
      <c r="K28" s="1"/>
      <c r="L28" s="1"/>
      <c r="M28" s="1"/>
    </row>
    <row r="29" spans="3:13" x14ac:dyDescent="0.25">
      <c r="C29" s="86" t="s">
        <v>368</v>
      </c>
      <c r="D29" s="86"/>
      <c r="E29" s="86"/>
      <c r="F29" s="86"/>
      <c r="G29" s="86"/>
      <c r="H29" s="86"/>
      <c r="I29" s="86"/>
      <c r="J29" s="86"/>
      <c r="K29" s="86"/>
      <c r="L29" s="86"/>
      <c r="M29" s="86"/>
    </row>
    <row r="30" spans="3:13" ht="60" x14ac:dyDescent="0.25">
      <c r="C30" s="58" t="s">
        <v>16</v>
      </c>
      <c r="D30" s="58" t="s">
        <v>366</v>
      </c>
      <c r="E30" s="1"/>
      <c r="F30" s="1"/>
      <c r="G30" s="1"/>
      <c r="H30" s="1"/>
      <c r="I30" s="1"/>
      <c r="J30" s="1"/>
      <c r="K30" s="1"/>
      <c r="L30" s="1"/>
      <c r="M30" s="1"/>
    </row>
    <row r="31" spans="3:13" ht="24" x14ac:dyDescent="0.25">
      <c r="C31" s="60" t="s">
        <v>29</v>
      </c>
      <c r="D31" s="61">
        <v>26000000</v>
      </c>
      <c r="E31" s="1"/>
      <c r="F31" s="1"/>
      <c r="G31" s="1"/>
      <c r="H31" s="1"/>
      <c r="I31" s="1"/>
      <c r="J31" s="1"/>
      <c r="K31" s="1"/>
      <c r="L31" s="1"/>
      <c r="M31" s="1"/>
    </row>
    <row r="32" spans="3:13" ht="24" x14ac:dyDescent="0.25">
      <c r="C32" s="62" t="s">
        <v>30</v>
      </c>
      <c r="D32" s="63">
        <v>1439300000</v>
      </c>
      <c r="E32" s="1"/>
      <c r="F32" s="1"/>
      <c r="G32" s="1"/>
      <c r="H32" s="1"/>
      <c r="I32" s="1"/>
      <c r="J32" s="1"/>
      <c r="K32" s="1"/>
      <c r="L32" s="1"/>
      <c r="M32" s="1"/>
    </row>
    <row r="33" spans="3:13" ht="24" x14ac:dyDescent="0.25">
      <c r="C33" s="60" t="s">
        <v>21</v>
      </c>
      <c r="D33" s="63">
        <v>1304496000</v>
      </c>
      <c r="E33" s="1"/>
      <c r="F33" s="1"/>
      <c r="G33" s="1"/>
      <c r="H33" s="1"/>
      <c r="I33" s="1"/>
      <c r="J33" s="1"/>
      <c r="K33" s="1"/>
      <c r="L33" s="1"/>
      <c r="M33" s="1"/>
    </row>
    <row r="34" spans="3:13" ht="24" x14ac:dyDescent="0.25">
      <c r="C34" s="60" t="s">
        <v>31</v>
      </c>
      <c r="D34" s="63">
        <v>50000000</v>
      </c>
      <c r="E34" s="1"/>
      <c r="F34" s="1"/>
      <c r="G34" s="1"/>
      <c r="H34" s="1"/>
      <c r="I34" s="1"/>
      <c r="J34" s="1"/>
      <c r="K34" s="1"/>
      <c r="L34" s="1"/>
      <c r="M34" s="1"/>
    </row>
    <row r="35" spans="3:13" ht="36" x14ac:dyDescent="0.25">
      <c r="C35" s="60" t="s">
        <v>248</v>
      </c>
      <c r="D35" s="63">
        <v>382664000</v>
      </c>
      <c r="E35" s="1"/>
      <c r="F35" s="1"/>
      <c r="G35" s="1"/>
      <c r="H35" s="1"/>
      <c r="I35" s="1"/>
      <c r="J35" s="1"/>
      <c r="K35" s="1"/>
      <c r="L35" s="1"/>
      <c r="M35" s="1"/>
    </row>
    <row r="36" spans="3:13" ht="36" x14ac:dyDescent="0.25">
      <c r="C36" s="60" t="s">
        <v>49</v>
      </c>
      <c r="D36" s="63">
        <v>9500000</v>
      </c>
    </row>
    <row r="37" spans="3:13" ht="36" x14ac:dyDescent="0.25">
      <c r="C37" s="60" t="s">
        <v>203</v>
      </c>
      <c r="D37" s="63">
        <v>50000000</v>
      </c>
    </row>
    <row r="38" spans="3:13" x14ac:dyDescent="0.25">
      <c r="D38" s="64">
        <f>SUM(D31:D37)</f>
        <v>3261960000</v>
      </c>
    </row>
    <row r="39" spans="3:13" x14ac:dyDescent="0.25">
      <c r="D39" s="75"/>
    </row>
    <row r="40" spans="3:13" x14ac:dyDescent="0.25">
      <c r="C40" s="86" t="s">
        <v>369</v>
      </c>
      <c r="D40" s="86"/>
      <c r="E40" s="86"/>
      <c r="F40" s="86"/>
      <c r="G40" s="86"/>
      <c r="H40" s="86"/>
      <c r="I40" s="86"/>
      <c r="J40" s="86"/>
      <c r="K40" s="86"/>
      <c r="L40" s="86"/>
    </row>
    <row r="42" spans="3:13" ht="60" x14ac:dyDescent="0.25">
      <c r="C42" s="58" t="s">
        <v>16</v>
      </c>
      <c r="D42" s="58" t="s">
        <v>366</v>
      </c>
    </row>
    <row r="43" spans="3:13" x14ac:dyDescent="0.25">
      <c r="C43" s="60" t="s">
        <v>388</v>
      </c>
      <c r="D43" s="63">
        <v>121300000</v>
      </c>
    </row>
    <row r="44" spans="3:13" ht="36" x14ac:dyDescent="0.25">
      <c r="C44" s="60" t="s">
        <v>49</v>
      </c>
      <c r="D44" s="63">
        <v>18000000</v>
      </c>
    </row>
    <row r="45" spans="3:13" x14ac:dyDescent="0.25">
      <c r="D45" s="64">
        <f>SUM(D43:D44)</f>
        <v>139300000</v>
      </c>
    </row>
    <row r="47" spans="3:13" x14ac:dyDescent="0.25">
      <c r="C47" s="86" t="s">
        <v>361</v>
      </c>
      <c r="D47" s="86"/>
      <c r="E47" s="86"/>
      <c r="F47" s="86"/>
      <c r="G47" s="86"/>
      <c r="H47" s="86"/>
      <c r="I47" s="86"/>
      <c r="J47" s="86"/>
      <c r="K47" s="86"/>
      <c r="L47" s="86"/>
    </row>
    <row r="48" spans="3:13" x14ac:dyDescent="0.25">
      <c r="C48" s="66"/>
      <c r="D48" s="66"/>
      <c r="E48" s="66"/>
      <c r="F48" s="66"/>
      <c r="G48" s="66"/>
      <c r="H48" s="66"/>
      <c r="I48" s="66"/>
      <c r="J48" s="66"/>
      <c r="K48" s="66"/>
      <c r="L48" s="66"/>
    </row>
    <row r="49" spans="3:11" ht="60" x14ac:dyDescent="0.25">
      <c r="C49" s="58" t="s">
        <v>16</v>
      </c>
      <c r="D49" s="58" t="s">
        <v>366</v>
      </c>
    </row>
    <row r="50" spans="3:11" ht="24" x14ac:dyDescent="0.25">
      <c r="C50" s="60" t="s">
        <v>21</v>
      </c>
      <c r="D50" s="63">
        <v>96600000</v>
      </c>
    </row>
    <row r="51" spans="3:11" x14ac:dyDescent="0.25">
      <c r="C51" s="60" t="s">
        <v>32</v>
      </c>
      <c r="D51" s="63">
        <v>130000000</v>
      </c>
    </row>
    <row r="52" spans="3:11" ht="36" x14ac:dyDescent="0.25">
      <c r="C52" s="60" t="s">
        <v>49</v>
      </c>
      <c r="D52" s="63">
        <v>6000000</v>
      </c>
    </row>
    <row r="53" spans="3:11" x14ac:dyDescent="0.25">
      <c r="D53" s="64">
        <f>SUM(D50:D52)</f>
        <v>232600000</v>
      </c>
    </row>
    <row r="54" spans="3:11" x14ac:dyDescent="0.25">
      <c r="C54" s="86" t="s">
        <v>370</v>
      </c>
      <c r="D54" s="86"/>
      <c r="E54" s="86"/>
      <c r="F54" s="86"/>
      <c r="G54" s="86"/>
      <c r="H54" s="86"/>
      <c r="I54" s="86"/>
      <c r="J54" s="86"/>
      <c r="K54" s="86"/>
    </row>
    <row r="55" spans="3:11" ht="60" x14ac:dyDescent="0.25">
      <c r="C55" s="58" t="s">
        <v>16</v>
      </c>
      <c r="D55" s="58" t="s">
        <v>366</v>
      </c>
    </row>
    <row r="56" spans="3:11" ht="24" x14ac:dyDescent="0.25">
      <c r="C56" s="60" t="s">
        <v>29</v>
      </c>
      <c r="D56" s="63">
        <v>13000000</v>
      </c>
    </row>
    <row r="57" spans="3:11" ht="24" x14ac:dyDescent="0.25">
      <c r="C57" s="60" t="s">
        <v>31</v>
      </c>
      <c r="D57" s="63">
        <v>2900000000</v>
      </c>
    </row>
    <row r="58" spans="3:11" x14ac:dyDescent="0.25">
      <c r="C58" s="60" t="s">
        <v>388</v>
      </c>
      <c r="D58" s="63">
        <v>227700000</v>
      </c>
    </row>
    <row r="59" spans="3:11" ht="24" x14ac:dyDescent="0.25">
      <c r="C59" s="60" t="s">
        <v>30</v>
      </c>
      <c r="D59" s="63">
        <v>210750000</v>
      </c>
    </row>
    <row r="60" spans="3:11" x14ac:dyDescent="0.25">
      <c r="D60" s="64">
        <f>SUM(D56:D59)</f>
        <v>3351450000</v>
      </c>
    </row>
    <row r="61" spans="3:11" x14ac:dyDescent="0.25">
      <c r="E61" s="71"/>
    </row>
    <row r="62" spans="3:11" x14ac:dyDescent="0.25">
      <c r="C62" s="86" t="s">
        <v>363</v>
      </c>
      <c r="D62" s="86"/>
      <c r="E62" s="86"/>
      <c r="F62" s="86"/>
      <c r="G62" s="86"/>
      <c r="H62" s="86"/>
      <c r="I62" s="86"/>
      <c r="J62" s="86"/>
    </row>
    <row r="64" spans="3:11" ht="60" x14ac:dyDescent="0.25">
      <c r="C64" s="58" t="s">
        <v>16</v>
      </c>
      <c r="D64" s="58" t="s">
        <v>366</v>
      </c>
    </row>
    <row r="65" spans="3:11" ht="36" x14ac:dyDescent="0.25">
      <c r="C65" s="60" t="s">
        <v>203</v>
      </c>
      <c r="D65" s="63">
        <v>500000000</v>
      </c>
    </row>
    <row r="66" spans="3:11" ht="36" x14ac:dyDescent="0.25">
      <c r="C66" s="60" t="s">
        <v>49</v>
      </c>
      <c r="D66" s="63">
        <f>37500000+20000000</f>
        <v>57500000</v>
      </c>
    </row>
    <row r="67" spans="3:11" x14ac:dyDescent="0.25">
      <c r="D67" s="64">
        <f>SUM(D65:D66)</f>
        <v>557500000</v>
      </c>
    </row>
    <row r="69" spans="3:11" x14ac:dyDescent="0.25">
      <c r="C69" s="86" t="s">
        <v>364</v>
      </c>
      <c r="D69" s="86"/>
      <c r="E69" s="86"/>
      <c r="F69" s="86"/>
      <c r="G69" s="86"/>
      <c r="H69" s="86"/>
      <c r="I69" s="86"/>
      <c r="J69" s="86"/>
    </row>
    <row r="71" spans="3:11" ht="60" x14ac:dyDescent="0.25">
      <c r="C71" s="58" t="s">
        <v>16</v>
      </c>
      <c r="D71" s="58" t="s">
        <v>366</v>
      </c>
    </row>
    <row r="72" spans="3:11" ht="36" x14ac:dyDescent="0.25">
      <c r="C72" s="60" t="s">
        <v>49</v>
      </c>
      <c r="D72" s="63">
        <v>216775000</v>
      </c>
    </row>
    <row r="73" spans="3:11" ht="15.95" customHeight="1" x14ac:dyDescent="0.25">
      <c r="D73" s="64">
        <v>216775000</v>
      </c>
    </row>
    <row r="74" spans="3:11" x14ac:dyDescent="0.25">
      <c r="D74" s="75"/>
    </row>
    <row r="75" spans="3:11" ht="150" customHeight="1" x14ac:dyDescent="0.25"/>
    <row r="76" spans="3:11" x14ac:dyDescent="0.25">
      <c r="C76" s="86" t="s">
        <v>365</v>
      </c>
      <c r="D76" s="86"/>
      <c r="E76" s="86"/>
      <c r="F76" s="86"/>
      <c r="G76" s="86"/>
      <c r="H76" s="86"/>
      <c r="I76" s="86"/>
      <c r="J76" s="86"/>
      <c r="K76" s="66"/>
    </row>
    <row r="77" spans="3:11" ht="60" x14ac:dyDescent="0.25">
      <c r="C77" s="58" t="s">
        <v>16</v>
      </c>
      <c r="D77" s="58" t="s">
        <v>366</v>
      </c>
      <c r="E77" s="66"/>
      <c r="F77" s="66"/>
      <c r="G77" s="66"/>
      <c r="H77" s="66"/>
      <c r="I77" s="66"/>
      <c r="J77" s="66"/>
      <c r="K77" s="66"/>
    </row>
    <row r="78" spans="3:11" ht="24" x14ac:dyDescent="0.25">
      <c r="C78" s="60" t="s">
        <v>29</v>
      </c>
      <c r="D78" s="63">
        <v>13000000</v>
      </c>
    </row>
    <row r="79" spans="3:11" ht="36" x14ac:dyDescent="0.25">
      <c r="C79" s="60" t="s">
        <v>49</v>
      </c>
      <c r="D79" s="63">
        <v>115000000</v>
      </c>
    </row>
    <row r="80" spans="3:11" ht="36" x14ac:dyDescent="0.25">
      <c r="C80" s="60" t="s">
        <v>203</v>
      </c>
      <c r="D80" s="63">
        <v>72000000</v>
      </c>
    </row>
    <row r="81" spans="3:12" x14ac:dyDescent="0.25">
      <c r="C81" s="60" t="s">
        <v>388</v>
      </c>
      <c r="D81" s="63">
        <v>33000000</v>
      </c>
    </row>
    <row r="82" spans="3:12" ht="24" x14ac:dyDescent="0.25">
      <c r="C82" s="60" t="s">
        <v>31</v>
      </c>
      <c r="D82" s="63">
        <v>5000000</v>
      </c>
    </row>
    <row r="83" spans="3:12" x14ac:dyDescent="0.25">
      <c r="D83" s="64">
        <f>SUM(D78:D82)</f>
        <v>238000000</v>
      </c>
    </row>
    <row r="87" spans="3:12" x14ac:dyDescent="0.25">
      <c r="C87" s="86" t="s">
        <v>371</v>
      </c>
      <c r="D87" s="86"/>
      <c r="E87" s="86"/>
      <c r="F87" s="86"/>
      <c r="G87" s="86"/>
      <c r="H87" s="86"/>
      <c r="I87" s="86"/>
      <c r="J87" s="86"/>
      <c r="K87" s="86"/>
      <c r="L87" s="86"/>
    </row>
    <row r="89" spans="3:12" ht="60" x14ac:dyDescent="0.25">
      <c r="C89" s="58" t="s">
        <v>16</v>
      </c>
      <c r="D89" s="58" t="s">
        <v>366</v>
      </c>
    </row>
    <row r="90" spans="3:12" ht="24" x14ac:dyDescent="0.25">
      <c r="C90" s="60" t="s">
        <v>30</v>
      </c>
      <c r="D90" s="63">
        <v>1561800000</v>
      </c>
    </row>
    <row r="91" spans="3:12" x14ac:dyDescent="0.25">
      <c r="D91" s="64">
        <v>1561800000</v>
      </c>
    </row>
  </sheetData>
  <sortState xmlns:xlrd2="http://schemas.microsoft.com/office/spreadsheetml/2017/richdata2" ref="C23:M27">
    <sortCondition descending="1" ref="D23:D27"/>
  </sortState>
  <mergeCells count="12">
    <mergeCell ref="C87:J87"/>
    <mergeCell ref="K87:L87"/>
    <mergeCell ref="C47:L47"/>
    <mergeCell ref="C54:K54"/>
    <mergeCell ref="C62:J62"/>
    <mergeCell ref="C69:J69"/>
    <mergeCell ref="C76:J76"/>
    <mergeCell ref="C1:M1"/>
    <mergeCell ref="C14:M14"/>
    <mergeCell ref="C21:M21"/>
    <mergeCell ref="C29:M29"/>
    <mergeCell ref="C40:L40"/>
  </mergeCells>
  <pageMargins left="0.7" right="0.7" top="0.75" bottom="0.75" header="0.3" footer="0.3"/>
  <pageSetup paperSize="9" scale="9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C1479-3D6D-41F0-BF29-7250D2855012}">
  <dimension ref="A1:M35"/>
  <sheetViews>
    <sheetView zoomScale="85" zoomScaleNormal="85" workbookViewId="0">
      <selection activeCell="E6" sqref="E6"/>
    </sheetView>
  </sheetViews>
  <sheetFormatPr defaultRowHeight="15" x14ac:dyDescent="0.25"/>
  <cols>
    <col min="1" max="1" width="21.140625" customWidth="1"/>
    <col min="2" max="2" width="12.140625" bestFit="1" customWidth="1"/>
    <col min="3" max="3" width="9.140625" bestFit="1" customWidth="1"/>
    <col min="4" max="5" width="10.42578125" bestFit="1" customWidth="1"/>
    <col min="6" max="6" width="9.28515625" bestFit="1" customWidth="1"/>
    <col min="7" max="7" width="9.140625" bestFit="1" customWidth="1"/>
    <col min="8" max="8" width="10.42578125" bestFit="1" customWidth="1"/>
    <col min="9" max="11" width="9.140625" bestFit="1" customWidth="1"/>
    <col min="12" max="12" width="14.140625" bestFit="1" customWidth="1"/>
    <col min="13" max="13" width="13.28515625" bestFit="1" customWidth="1"/>
  </cols>
  <sheetData>
    <row r="1" spans="1:13" x14ac:dyDescent="0.25">
      <c r="B1" s="68"/>
      <c r="C1" s="68"/>
      <c r="D1" s="68"/>
      <c r="E1" s="68"/>
      <c r="F1" s="68"/>
      <c r="G1" s="68"/>
      <c r="H1" s="68"/>
      <c r="I1" s="68"/>
      <c r="J1" s="68"/>
    </row>
    <row r="2" spans="1:13" ht="36" x14ac:dyDescent="0.25">
      <c r="A2" s="58" t="s">
        <v>16</v>
      </c>
      <c r="B2" s="58" t="s">
        <v>372</v>
      </c>
      <c r="C2" s="58" t="s">
        <v>373</v>
      </c>
      <c r="D2" s="58" t="s">
        <v>374</v>
      </c>
      <c r="E2" s="58" t="s">
        <v>375</v>
      </c>
      <c r="F2" s="58" t="s">
        <v>376</v>
      </c>
      <c r="G2" s="58" t="s">
        <v>377</v>
      </c>
      <c r="H2" s="58" t="s">
        <v>378</v>
      </c>
      <c r="I2" s="58" t="s">
        <v>379</v>
      </c>
      <c r="J2" s="58" t="s">
        <v>380</v>
      </c>
      <c r="K2" s="58" t="s">
        <v>381</v>
      </c>
      <c r="L2" s="58" t="s">
        <v>382</v>
      </c>
      <c r="M2" s="58" t="s">
        <v>383</v>
      </c>
    </row>
    <row r="3" spans="1:13" ht="36" x14ac:dyDescent="0.25">
      <c r="A3" s="62" t="s">
        <v>30</v>
      </c>
      <c r="B3" s="63">
        <v>4645688580</v>
      </c>
      <c r="C3" s="63">
        <v>0</v>
      </c>
      <c r="D3" s="63">
        <v>65000000</v>
      </c>
      <c r="E3" s="63">
        <v>1439300000</v>
      </c>
      <c r="F3" s="63">
        <v>0</v>
      </c>
      <c r="G3" s="63">
        <v>0</v>
      </c>
      <c r="H3" s="63">
        <v>210750000</v>
      </c>
      <c r="I3" s="63">
        <v>0</v>
      </c>
      <c r="J3" s="70">
        <v>0</v>
      </c>
      <c r="K3" s="63">
        <v>0</v>
      </c>
      <c r="L3" s="63">
        <v>1561800000</v>
      </c>
      <c r="M3" s="63">
        <f>SUM(B3:L3)</f>
        <v>7922538580</v>
      </c>
    </row>
    <row r="4" spans="1:13" ht="24" x14ac:dyDescent="0.25">
      <c r="A4" s="60" t="s">
        <v>31</v>
      </c>
      <c r="B4" s="63">
        <v>10000000</v>
      </c>
      <c r="C4" s="63">
        <v>0</v>
      </c>
      <c r="D4" s="63">
        <v>0</v>
      </c>
      <c r="E4" s="63">
        <v>50000000</v>
      </c>
      <c r="F4" s="63">
        <v>0</v>
      </c>
      <c r="G4" s="63">
        <v>0</v>
      </c>
      <c r="H4" s="63">
        <v>2900000000</v>
      </c>
      <c r="I4" s="63">
        <v>0</v>
      </c>
      <c r="J4" s="63">
        <v>0</v>
      </c>
      <c r="K4" s="63">
        <v>5000000</v>
      </c>
      <c r="L4" s="63">
        <v>0</v>
      </c>
      <c r="M4" s="63">
        <f>SUM(B4:L4)</f>
        <v>2965000000</v>
      </c>
    </row>
    <row r="5" spans="1:13" ht="24" x14ac:dyDescent="0.25">
      <c r="A5" s="60" t="s">
        <v>21</v>
      </c>
      <c r="B5" s="63">
        <v>0</v>
      </c>
      <c r="C5" s="63">
        <v>770506200</v>
      </c>
      <c r="D5" s="63">
        <v>0</v>
      </c>
      <c r="E5" s="63">
        <v>1304496000</v>
      </c>
      <c r="F5" s="63">
        <v>0</v>
      </c>
      <c r="G5" s="63">
        <v>0</v>
      </c>
      <c r="H5" s="63">
        <v>0</v>
      </c>
      <c r="I5" s="63">
        <v>0</v>
      </c>
      <c r="J5" s="63">
        <v>0</v>
      </c>
      <c r="K5" s="63">
        <v>0</v>
      </c>
      <c r="L5" s="63">
        <v>0</v>
      </c>
      <c r="M5" s="63">
        <f>SUM(B5:L5)</f>
        <v>2075002200</v>
      </c>
    </row>
    <row r="6" spans="1:13" ht="48" x14ac:dyDescent="0.25">
      <c r="A6" s="60" t="s">
        <v>49</v>
      </c>
      <c r="B6" s="63">
        <v>2400000</v>
      </c>
      <c r="C6" s="63">
        <f>149100000+28750000</f>
        <v>177850000</v>
      </c>
      <c r="D6" s="63">
        <v>1159300000</v>
      </c>
      <c r="E6" s="63">
        <v>9500000</v>
      </c>
      <c r="F6" s="63">
        <v>18000000</v>
      </c>
      <c r="G6" s="63">
        <v>6000000</v>
      </c>
      <c r="H6" s="63">
        <v>0</v>
      </c>
      <c r="I6" s="63">
        <f>37500000+20000000</f>
        <v>57500000</v>
      </c>
      <c r="J6" s="63">
        <v>216775000</v>
      </c>
      <c r="K6" s="63">
        <v>115000000</v>
      </c>
      <c r="L6" s="63">
        <v>0</v>
      </c>
      <c r="M6" s="63">
        <f>SUM(B6:L6)</f>
        <v>1762325000</v>
      </c>
    </row>
    <row r="7" spans="1:13" ht="48" x14ac:dyDescent="0.25">
      <c r="A7" s="63" t="s">
        <v>203</v>
      </c>
      <c r="B7" s="63">
        <v>0</v>
      </c>
      <c r="C7" s="63">
        <v>0</v>
      </c>
      <c r="D7" s="63">
        <v>0</v>
      </c>
      <c r="E7" s="63">
        <v>50000000</v>
      </c>
      <c r="F7" s="63">
        <v>0</v>
      </c>
      <c r="G7" s="63">
        <v>0</v>
      </c>
      <c r="H7" s="63">
        <v>0</v>
      </c>
      <c r="I7" s="63">
        <v>500000000</v>
      </c>
      <c r="J7" s="63">
        <v>0</v>
      </c>
      <c r="K7" s="63">
        <v>72000000</v>
      </c>
      <c r="L7" s="63">
        <v>0</v>
      </c>
      <c r="M7" s="63">
        <f t="shared" ref="M7:M14" si="0">SUM(B7:L7)</f>
        <v>622000000</v>
      </c>
    </row>
    <row r="8" spans="1:13" ht="24" x14ac:dyDescent="0.25">
      <c r="A8" s="60" t="s">
        <v>21</v>
      </c>
      <c r="B8" s="63">
        <v>336732000</v>
      </c>
      <c r="C8" s="63">
        <v>0</v>
      </c>
      <c r="D8" s="63">
        <v>0</v>
      </c>
      <c r="E8" s="63">
        <v>0</v>
      </c>
      <c r="F8" s="63">
        <v>0</v>
      </c>
      <c r="G8" s="63">
        <v>96600000</v>
      </c>
      <c r="H8" s="63">
        <v>0</v>
      </c>
      <c r="I8" s="63">
        <v>0</v>
      </c>
      <c r="J8" s="63">
        <v>0</v>
      </c>
      <c r="K8" s="63">
        <v>0</v>
      </c>
      <c r="L8" s="63">
        <v>0</v>
      </c>
      <c r="M8" s="63">
        <f t="shared" si="0"/>
        <v>433332000</v>
      </c>
    </row>
    <row r="9" spans="1:13" ht="48" x14ac:dyDescent="0.25">
      <c r="A9" s="60" t="s">
        <v>248</v>
      </c>
      <c r="B9" s="63">
        <v>791000</v>
      </c>
      <c r="C9" s="63">
        <v>22000000</v>
      </c>
      <c r="D9" s="63">
        <v>0</v>
      </c>
      <c r="E9" s="63">
        <v>382664000</v>
      </c>
      <c r="F9" s="63">
        <v>0</v>
      </c>
      <c r="G9" s="63">
        <v>0</v>
      </c>
      <c r="H9" s="63">
        <v>0</v>
      </c>
      <c r="I9" s="63">
        <v>0</v>
      </c>
      <c r="J9" s="63">
        <v>0</v>
      </c>
      <c r="K9" s="63">
        <v>0</v>
      </c>
      <c r="L9" s="63">
        <v>0</v>
      </c>
      <c r="M9" s="63">
        <f t="shared" si="0"/>
        <v>405455000</v>
      </c>
    </row>
    <row r="10" spans="1:13" x14ac:dyDescent="0.25">
      <c r="A10" s="60" t="s">
        <v>388</v>
      </c>
      <c r="B10" s="63">
        <f>19600000+3000000</f>
        <v>22600000</v>
      </c>
      <c r="C10" s="63">
        <v>0</v>
      </c>
      <c r="D10" s="63">
        <v>0</v>
      </c>
      <c r="E10" s="63">
        <v>0</v>
      </c>
      <c r="F10" s="63">
        <v>121300000</v>
      </c>
      <c r="G10" s="63">
        <v>0</v>
      </c>
      <c r="H10" s="63">
        <v>227700000</v>
      </c>
      <c r="I10" s="63">
        <v>0</v>
      </c>
      <c r="J10" s="63">
        <v>0</v>
      </c>
      <c r="K10" s="63">
        <v>33000000</v>
      </c>
      <c r="L10" s="63">
        <v>0</v>
      </c>
      <c r="M10" s="63">
        <f>SUM(B10:L10)</f>
        <v>404600000</v>
      </c>
    </row>
    <row r="11" spans="1:13" x14ac:dyDescent="0.25">
      <c r="A11" s="60" t="s">
        <v>32</v>
      </c>
      <c r="B11" s="63">
        <v>0</v>
      </c>
      <c r="C11" s="63">
        <v>0</v>
      </c>
      <c r="D11" s="63">
        <v>49000000</v>
      </c>
      <c r="E11" s="63">
        <v>0</v>
      </c>
      <c r="F11" s="63">
        <v>0</v>
      </c>
      <c r="G11" s="63">
        <v>130000000</v>
      </c>
      <c r="H11" s="63">
        <v>0</v>
      </c>
      <c r="I11" s="63">
        <v>0</v>
      </c>
      <c r="J11" s="63">
        <v>0</v>
      </c>
      <c r="K11" s="63">
        <v>0</v>
      </c>
      <c r="L11" s="63">
        <v>0</v>
      </c>
      <c r="M11" s="63">
        <f t="shared" si="0"/>
        <v>179000000</v>
      </c>
    </row>
    <row r="12" spans="1:13" ht="24" x14ac:dyDescent="0.25">
      <c r="A12" s="60" t="s">
        <v>29</v>
      </c>
      <c r="B12" s="61" t="s">
        <v>277</v>
      </c>
      <c r="C12" s="63" t="s">
        <v>277</v>
      </c>
      <c r="D12" s="63">
        <v>21600000</v>
      </c>
      <c r="E12" s="61">
        <v>26000000</v>
      </c>
      <c r="F12" s="63">
        <v>0</v>
      </c>
      <c r="G12" s="63">
        <v>0</v>
      </c>
      <c r="H12" s="63">
        <v>13000000</v>
      </c>
      <c r="I12" s="63">
        <v>0</v>
      </c>
      <c r="J12" s="63">
        <v>0</v>
      </c>
      <c r="K12" s="63">
        <v>13000000</v>
      </c>
      <c r="L12" s="63">
        <v>0</v>
      </c>
      <c r="M12" s="63">
        <f t="shared" si="0"/>
        <v>73600000</v>
      </c>
    </row>
    <row r="13" spans="1:13" ht="36" x14ac:dyDescent="0.25">
      <c r="A13" s="60" t="s">
        <v>249</v>
      </c>
      <c r="B13" s="63">
        <v>0</v>
      </c>
      <c r="C13" s="63">
        <v>0</v>
      </c>
      <c r="D13" s="63">
        <v>72800000</v>
      </c>
      <c r="E13" s="63">
        <v>0</v>
      </c>
      <c r="F13" s="63">
        <v>0</v>
      </c>
      <c r="G13" s="63">
        <v>0</v>
      </c>
      <c r="H13" s="63">
        <v>0</v>
      </c>
      <c r="I13" s="63">
        <v>0</v>
      </c>
      <c r="J13" s="63">
        <v>0</v>
      </c>
      <c r="K13" s="63">
        <v>0</v>
      </c>
      <c r="L13" s="63">
        <v>0</v>
      </c>
      <c r="M13" s="63">
        <f t="shared" si="0"/>
        <v>72800000</v>
      </c>
    </row>
    <row r="14" spans="1:13" ht="36" x14ac:dyDescent="0.25">
      <c r="A14" s="60" t="s">
        <v>28</v>
      </c>
      <c r="B14" s="63">
        <v>9740000</v>
      </c>
      <c r="C14" s="63">
        <v>0</v>
      </c>
      <c r="D14" s="63">
        <v>0</v>
      </c>
      <c r="E14" s="63">
        <v>0</v>
      </c>
      <c r="F14" s="63">
        <v>0</v>
      </c>
      <c r="G14" s="63">
        <v>0</v>
      </c>
      <c r="H14" s="63">
        <v>0</v>
      </c>
      <c r="I14" s="63">
        <v>0</v>
      </c>
      <c r="J14" s="63">
        <v>0</v>
      </c>
      <c r="K14" s="63">
        <v>0</v>
      </c>
      <c r="L14" s="63">
        <v>0</v>
      </c>
      <c r="M14" s="63">
        <f t="shared" si="0"/>
        <v>9740000</v>
      </c>
    </row>
    <row r="15" spans="1:13" x14ac:dyDescent="0.25">
      <c r="A15" s="69"/>
      <c r="B15" s="63">
        <f t="shared" ref="B15:L15" si="1">SUM(B3:B14)</f>
        <v>5027951580</v>
      </c>
      <c r="C15" s="63">
        <f t="shared" si="1"/>
        <v>970356200</v>
      </c>
      <c r="D15" s="63">
        <f t="shared" si="1"/>
        <v>1367700000</v>
      </c>
      <c r="E15" s="63">
        <f t="shared" si="1"/>
        <v>3261960000</v>
      </c>
      <c r="F15" s="63">
        <f>SUM(F3:F14)</f>
        <v>139300000</v>
      </c>
      <c r="G15" s="63">
        <f t="shared" si="1"/>
        <v>232600000</v>
      </c>
      <c r="H15" s="63">
        <f t="shared" si="1"/>
        <v>3351450000</v>
      </c>
      <c r="I15" s="63">
        <f t="shared" si="1"/>
        <v>557500000</v>
      </c>
      <c r="J15" s="63">
        <f t="shared" si="1"/>
        <v>216775000</v>
      </c>
      <c r="K15" s="63">
        <f t="shared" si="1"/>
        <v>238000000</v>
      </c>
      <c r="L15" s="63">
        <f t="shared" si="1"/>
        <v>1561800000</v>
      </c>
      <c r="M15" s="64">
        <f>SUM(M3:M14)</f>
        <v>16925392780</v>
      </c>
    </row>
    <row r="16" spans="1:13" x14ac:dyDescent="0.25">
      <c r="L16" s="71"/>
    </row>
    <row r="21" spans="1:2" ht="147" customHeight="1" x14ac:dyDescent="0.25"/>
    <row r="23" spans="1:2" ht="36" x14ac:dyDescent="0.25">
      <c r="A23" s="58" t="s">
        <v>16</v>
      </c>
      <c r="B23" s="58" t="s">
        <v>383</v>
      </c>
    </row>
    <row r="24" spans="1:2" ht="36" x14ac:dyDescent="0.25">
      <c r="A24" s="62" t="s">
        <v>30</v>
      </c>
      <c r="B24" s="63">
        <v>7922538580</v>
      </c>
    </row>
    <row r="25" spans="1:2" ht="24" x14ac:dyDescent="0.25">
      <c r="A25" s="60" t="s">
        <v>31</v>
      </c>
      <c r="B25" s="63">
        <v>2965000000</v>
      </c>
    </row>
    <row r="26" spans="1:2" ht="24" x14ac:dyDescent="0.25">
      <c r="A26" s="60" t="s">
        <v>21</v>
      </c>
      <c r="B26" s="63">
        <v>2075002200</v>
      </c>
    </row>
    <row r="27" spans="1:2" ht="48" x14ac:dyDescent="0.25">
      <c r="A27" s="60" t="s">
        <v>49</v>
      </c>
      <c r="B27" s="63">
        <v>1762325000</v>
      </c>
    </row>
    <row r="28" spans="1:2" ht="48" x14ac:dyDescent="0.25">
      <c r="A28" s="63" t="s">
        <v>203</v>
      </c>
      <c r="B28" s="63">
        <v>622000000</v>
      </c>
    </row>
    <row r="29" spans="1:2" ht="24" x14ac:dyDescent="0.25">
      <c r="A29" s="60" t="s">
        <v>21</v>
      </c>
      <c r="B29" s="63">
        <v>433332000</v>
      </c>
    </row>
    <row r="30" spans="1:2" ht="48" x14ac:dyDescent="0.25">
      <c r="A30" s="60" t="s">
        <v>248</v>
      </c>
      <c r="B30" s="63">
        <v>405455000</v>
      </c>
    </row>
    <row r="31" spans="1:2" x14ac:dyDescent="0.25">
      <c r="A31" s="60" t="s">
        <v>388</v>
      </c>
      <c r="B31" s="63">
        <v>371600000</v>
      </c>
    </row>
    <row r="32" spans="1:2" x14ac:dyDescent="0.25">
      <c r="A32" s="60" t="s">
        <v>32</v>
      </c>
      <c r="B32" s="63">
        <v>179000000</v>
      </c>
    </row>
    <row r="33" spans="1:2" ht="24" x14ac:dyDescent="0.25">
      <c r="A33" s="60" t="s">
        <v>29</v>
      </c>
      <c r="B33" s="67">
        <v>73600000</v>
      </c>
    </row>
    <row r="34" spans="1:2" ht="36" x14ac:dyDescent="0.25">
      <c r="A34" s="60" t="s">
        <v>249</v>
      </c>
      <c r="B34" s="63">
        <v>72800000</v>
      </c>
    </row>
    <row r="35" spans="1:2" ht="36" x14ac:dyDescent="0.25">
      <c r="A35" s="60" t="s">
        <v>28</v>
      </c>
      <c r="B35" s="63">
        <v>9740000</v>
      </c>
    </row>
  </sheetData>
  <autoFilter ref="M2:M14" xr:uid="{A50C1479-3D6D-41F0-BF29-7250D2855012}">
    <sortState xmlns:xlrd2="http://schemas.microsoft.com/office/spreadsheetml/2017/richdata2" ref="A3:M14">
      <sortCondition descending="1" ref="M2:M14"/>
    </sortState>
  </autoFilter>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C433-1D0B-4571-8DF4-2115D22F6E01}">
  <sheetPr>
    <tabColor rgb="FF92D050"/>
    <pageSetUpPr fitToPage="1"/>
  </sheetPr>
  <dimension ref="A2:T170"/>
  <sheetViews>
    <sheetView view="pageBreakPreview" zoomScale="70" zoomScaleNormal="25" zoomScaleSheetLayoutView="70" workbookViewId="0">
      <pane ySplit="4" topLeftCell="A11" activePane="bottomLeft" state="frozen"/>
      <selection pane="bottomLeft" activeCell="A3" sqref="A3"/>
    </sheetView>
  </sheetViews>
  <sheetFormatPr defaultColWidth="8.85546875" defaultRowHeight="15" x14ac:dyDescent="0.25"/>
  <cols>
    <col min="1" max="1" width="4.42578125" style="16" bestFit="1" customWidth="1"/>
    <col min="2" max="2" width="35.85546875" style="16" customWidth="1"/>
    <col min="3" max="4" width="9.85546875" style="16" customWidth="1"/>
    <col min="5" max="5" width="55.85546875" style="37" hidden="1" customWidth="1"/>
    <col min="6" max="7" width="18.85546875" style="17" customWidth="1"/>
    <col min="8" max="8" width="10.85546875" style="13" customWidth="1"/>
    <col min="9" max="9" width="13.85546875" style="13" customWidth="1"/>
    <col min="10" max="10" width="14.85546875" style="13" customWidth="1"/>
    <col min="11" max="11" width="10.85546875" style="16" customWidth="1"/>
    <col min="12" max="12" width="15.85546875" style="13" customWidth="1"/>
    <col min="13" max="13" width="17.85546875" style="13" customWidth="1"/>
    <col min="14" max="14" width="41.85546875" style="17" customWidth="1"/>
    <col min="15" max="15" width="15.85546875" style="18" customWidth="1"/>
    <col min="16" max="16" width="15.85546875" style="13" customWidth="1"/>
    <col min="17" max="17" width="28.85546875" style="13" customWidth="1"/>
    <col min="18" max="18" width="18.85546875" style="13" bestFit="1" customWidth="1"/>
    <col min="19" max="19" width="40.85546875" style="13" customWidth="1"/>
    <col min="20" max="20" width="29.85546875" style="13" customWidth="1"/>
    <col min="21" max="16384" width="8.85546875" style="13"/>
  </cols>
  <sheetData>
    <row r="2" spans="1:20" ht="30" x14ac:dyDescent="0.25">
      <c r="A2" s="80" t="s">
        <v>384</v>
      </c>
      <c r="B2" s="79"/>
      <c r="C2" s="79"/>
      <c r="D2" s="79"/>
      <c r="E2" s="79"/>
      <c r="F2" s="79"/>
      <c r="G2" s="79"/>
      <c r="H2" s="79"/>
      <c r="I2" s="79"/>
      <c r="J2" s="79"/>
      <c r="K2" s="79"/>
      <c r="L2" s="79"/>
      <c r="M2" s="79"/>
      <c r="N2" s="79"/>
      <c r="O2" s="79"/>
      <c r="P2" s="79"/>
      <c r="Q2" s="79"/>
      <c r="R2" s="79"/>
      <c r="S2" s="79"/>
      <c r="T2" s="81"/>
    </row>
    <row r="4" spans="1:20" ht="72" x14ac:dyDescent="0.25">
      <c r="A4" s="19" t="s">
        <v>0</v>
      </c>
      <c r="B4" s="11" t="s">
        <v>1</v>
      </c>
      <c r="C4" s="11" t="s">
        <v>15</v>
      </c>
      <c r="D4" s="19" t="s">
        <v>2</v>
      </c>
      <c r="E4" s="11" t="s">
        <v>3</v>
      </c>
      <c r="F4" s="11" t="s">
        <v>4</v>
      </c>
      <c r="G4" s="11" t="s">
        <v>412</v>
      </c>
      <c r="H4" s="11" t="s">
        <v>204</v>
      </c>
      <c r="I4" s="11" t="s">
        <v>205</v>
      </c>
      <c r="J4" s="11" t="s">
        <v>206</v>
      </c>
      <c r="K4" s="11" t="s">
        <v>5</v>
      </c>
      <c r="L4" s="11" t="s">
        <v>207</v>
      </c>
      <c r="M4" s="11" t="s">
        <v>6</v>
      </c>
      <c r="N4" s="7" t="s">
        <v>208</v>
      </c>
      <c r="O4" s="7" t="s">
        <v>209</v>
      </c>
      <c r="P4" s="11" t="s">
        <v>38</v>
      </c>
      <c r="Q4" s="11" t="s">
        <v>210</v>
      </c>
      <c r="R4" s="11" t="s">
        <v>7</v>
      </c>
      <c r="S4" s="11" t="s">
        <v>16</v>
      </c>
      <c r="T4" s="11" t="s">
        <v>188</v>
      </c>
    </row>
    <row r="5" spans="1:20" ht="45" x14ac:dyDescent="0.25">
      <c r="A5" s="8">
        <v>1</v>
      </c>
      <c r="B5" s="2" t="s">
        <v>73</v>
      </c>
      <c r="C5" s="49" t="s">
        <v>17</v>
      </c>
      <c r="D5" s="4">
        <v>1</v>
      </c>
      <c r="E5" s="3" t="s">
        <v>73</v>
      </c>
      <c r="F5" s="2" t="s">
        <v>172</v>
      </c>
      <c r="G5" s="2" t="s">
        <v>73</v>
      </c>
      <c r="H5" s="4" t="s">
        <v>8</v>
      </c>
      <c r="I5" s="21" t="s">
        <v>277</v>
      </c>
      <c r="J5" s="21" t="s">
        <v>277</v>
      </c>
      <c r="K5" s="22" t="s">
        <v>9</v>
      </c>
      <c r="L5" s="21" t="s">
        <v>277</v>
      </c>
      <c r="M5" s="21" t="s">
        <v>278</v>
      </c>
      <c r="N5" s="7" t="s">
        <v>14</v>
      </c>
      <c r="O5" s="7" t="s">
        <v>19</v>
      </c>
      <c r="P5" s="23" t="s">
        <v>12</v>
      </c>
      <c r="Q5" s="8" t="s">
        <v>20</v>
      </c>
      <c r="R5" s="2" t="s">
        <v>11</v>
      </c>
      <c r="S5" s="7" t="s">
        <v>29</v>
      </c>
      <c r="T5" s="2" t="s">
        <v>283</v>
      </c>
    </row>
    <row r="6" spans="1:20" ht="45" x14ac:dyDescent="0.25">
      <c r="A6" s="8">
        <v>2</v>
      </c>
      <c r="B6" s="2" t="s">
        <v>74</v>
      </c>
      <c r="C6" s="49" t="s">
        <v>17</v>
      </c>
      <c r="D6" s="4">
        <v>1</v>
      </c>
      <c r="E6" s="3" t="s">
        <v>74</v>
      </c>
      <c r="F6" s="2" t="s">
        <v>172</v>
      </c>
      <c r="G6" s="2" t="s">
        <v>414</v>
      </c>
      <c r="H6" s="4" t="s">
        <v>8</v>
      </c>
      <c r="I6" s="21" t="s">
        <v>277</v>
      </c>
      <c r="J6" s="21" t="s">
        <v>277</v>
      </c>
      <c r="K6" s="22" t="s">
        <v>9</v>
      </c>
      <c r="L6" s="21" t="s">
        <v>277</v>
      </c>
      <c r="M6" s="21" t="s">
        <v>278</v>
      </c>
      <c r="N6" s="7" t="s">
        <v>14</v>
      </c>
      <c r="O6" s="7" t="s">
        <v>19</v>
      </c>
      <c r="P6" s="23" t="s">
        <v>12</v>
      </c>
      <c r="Q6" s="8" t="s">
        <v>20</v>
      </c>
      <c r="R6" s="2" t="s">
        <v>11</v>
      </c>
      <c r="S6" s="7" t="s">
        <v>29</v>
      </c>
      <c r="T6" s="2" t="s">
        <v>283</v>
      </c>
    </row>
    <row r="7" spans="1:20" ht="45" x14ac:dyDescent="0.25">
      <c r="A7" s="8">
        <v>3</v>
      </c>
      <c r="B7" s="2" t="s">
        <v>262</v>
      </c>
      <c r="C7" s="49" t="s">
        <v>17</v>
      </c>
      <c r="D7" s="4">
        <v>1</v>
      </c>
      <c r="E7" s="3" t="s">
        <v>262</v>
      </c>
      <c r="F7" s="2" t="s">
        <v>251</v>
      </c>
      <c r="G7" s="2" t="s">
        <v>414</v>
      </c>
      <c r="H7" s="4" t="s">
        <v>8</v>
      </c>
      <c r="I7" s="21" t="s">
        <v>277</v>
      </c>
      <c r="J7" s="21" t="s">
        <v>277</v>
      </c>
      <c r="K7" s="22" t="s">
        <v>9</v>
      </c>
      <c r="L7" s="21" t="s">
        <v>277</v>
      </c>
      <c r="M7" s="21" t="s">
        <v>278</v>
      </c>
      <c r="N7" s="7" t="s">
        <v>14</v>
      </c>
      <c r="O7" s="7" t="s">
        <v>19</v>
      </c>
      <c r="P7" s="23" t="s">
        <v>12</v>
      </c>
      <c r="Q7" s="8" t="s">
        <v>20</v>
      </c>
      <c r="R7" s="2" t="s">
        <v>11</v>
      </c>
      <c r="S7" s="7" t="s">
        <v>29</v>
      </c>
      <c r="T7" s="2" t="s">
        <v>283</v>
      </c>
    </row>
    <row r="8" spans="1:20" ht="45" x14ac:dyDescent="0.25">
      <c r="A8" s="8">
        <v>4</v>
      </c>
      <c r="B8" s="2" t="s">
        <v>73</v>
      </c>
      <c r="C8" s="49" t="s">
        <v>17</v>
      </c>
      <c r="D8" s="4">
        <v>1</v>
      </c>
      <c r="E8" s="3" t="s">
        <v>73</v>
      </c>
      <c r="F8" s="2" t="s">
        <v>172</v>
      </c>
      <c r="G8" s="2" t="s">
        <v>73</v>
      </c>
      <c r="H8" s="4" t="s">
        <v>8</v>
      </c>
      <c r="I8" s="21" t="s">
        <v>277</v>
      </c>
      <c r="J8" s="21" t="s">
        <v>277</v>
      </c>
      <c r="K8" s="22" t="s">
        <v>9</v>
      </c>
      <c r="L8" s="21" t="s">
        <v>277</v>
      </c>
      <c r="M8" s="21" t="s">
        <v>278</v>
      </c>
      <c r="N8" s="7" t="s">
        <v>14</v>
      </c>
      <c r="O8" s="7" t="s">
        <v>19</v>
      </c>
      <c r="P8" s="23" t="s">
        <v>12</v>
      </c>
      <c r="Q8" s="8" t="s">
        <v>20</v>
      </c>
      <c r="R8" s="4" t="s">
        <v>23</v>
      </c>
      <c r="S8" s="7" t="s">
        <v>29</v>
      </c>
      <c r="T8" s="2" t="s">
        <v>283</v>
      </c>
    </row>
    <row r="9" spans="1:20" ht="45" x14ac:dyDescent="0.25">
      <c r="A9" s="8">
        <v>5</v>
      </c>
      <c r="B9" s="2" t="s">
        <v>74</v>
      </c>
      <c r="C9" s="49" t="s">
        <v>17</v>
      </c>
      <c r="D9" s="4">
        <v>1</v>
      </c>
      <c r="E9" s="3" t="s">
        <v>74</v>
      </c>
      <c r="F9" s="2" t="s">
        <v>251</v>
      </c>
      <c r="G9" s="2" t="s">
        <v>74</v>
      </c>
      <c r="H9" s="4" t="s">
        <v>8</v>
      </c>
      <c r="I9" s="21" t="s">
        <v>277</v>
      </c>
      <c r="J9" s="21" t="s">
        <v>277</v>
      </c>
      <c r="K9" s="22" t="s">
        <v>9</v>
      </c>
      <c r="L9" s="21" t="s">
        <v>277</v>
      </c>
      <c r="M9" s="21" t="s">
        <v>278</v>
      </c>
      <c r="N9" s="7" t="s">
        <v>14</v>
      </c>
      <c r="O9" s="7" t="s">
        <v>19</v>
      </c>
      <c r="P9" s="23" t="s">
        <v>12</v>
      </c>
      <c r="Q9" s="8" t="s">
        <v>20</v>
      </c>
      <c r="R9" s="2" t="s">
        <v>11</v>
      </c>
      <c r="S9" s="7" t="s">
        <v>29</v>
      </c>
      <c r="T9" s="2" t="s">
        <v>283</v>
      </c>
    </row>
    <row r="10" spans="1:20" ht="45" x14ac:dyDescent="0.25">
      <c r="A10" s="8">
        <v>6</v>
      </c>
      <c r="B10" s="2" t="s">
        <v>262</v>
      </c>
      <c r="C10" s="49" t="s">
        <v>17</v>
      </c>
      <c r="D10" s="4">
        <v>1</v>
      </c>
      <c r="E10" s="3" t="s">
        <v>262</v>
      </c>
      <c r="F10" s="2" t="s">
        <v>251</v>
      </c>
      <c r="G10" s="2" t="s">
        <v>74</v>
      </c>
      <c r="H10" s="4" t="s">
        <v>8</v>
      </c>
      <c r="I10" s="21" t="s">
        <v>277</v>
      </c>
      <c r="J10" s="21" t="s">
        <v>277</v>
      </c>
      <c r="K10" s="22" t="s">
        <v>9</v>
      </c>
      <c r="L10" s="21" t="s">
        <v>277</v>
      </c>
      <c r="M10" s="21" t="s">
        <v>278</v>
      </c>
      <c r="N10" s="7" t="s">
        <v>14</v>
      </c>
      <c r="O10" s="7" t="s">
        <v>19</v>
      </c>
      <c r="P10" s="23" t="s">
        <v>12</v>
      </c>
      <c r="Q10" s="8" t="s">
        <v>20</v>
      </c>
      <c r="R10" s="2" t="s">
        <v>11</v>
      </c>
      <c r="S10" s="7" t="s">
        <v>29</v>
      </c>
      <c r="T10" s="2" t="s">
        <v>283</v>
      </c>
    </row>
    <row r="11" spans="1:20" ht="45" x14ac:dyDescent="0.25">
      <c r="A11" s="8">
        <v>7</v>
      </c>
      <c r="B11" s="2" t="s">
        <v>74</v>
      </c>
      <c r="C11" s="49" t="s">
        <v>17</v>
      </c>
      <c r="D11" s="4">
        <v>1</v>
      </c>
      <c r="E11" s="3" t="s">
        <v>74</v>
      </c>
      <c r="F11" s="2" t="s">
        <v>251</v>
      </c>
      <c r="G11" s="2" t="s">
        <v>74</v>
      </c>
      <c r="H11" s="4" t="s">
        <v>8</v>
      </c>
      <c r="I11" s="21" t="s">
        <v>277</v>
      </c>
      <c r="J11" s="21" t="s">
        <v>277</v>
      </c>
      <c r="K11" s="22" t="s">
        <v>9</v>
      </c>
      <c r="L11" s="21" t="s">
        <v>277</v>
      </c>
      <c r="M11" s="21" t="s">
        <v>278</v>
      </c>
      <c r="N11" s="7" t="s">
        <v>14</v>
      </c>
      <c r="O11" s="7" t="s">
        <v>19</v>
      </c>
      <c r="P11" s="23" t="s">
        <v>12</v>
      </c>
      <c r="Q11" s="8" t="s">
        <v>20</v>
      </c>
      <c r="R11" s="2" t="s">
        <v>11</v>
      </c>
      <c r="S11" s="7" t="s">
        <v>29</v>
      </c>
      <c r="T11" s="2" t="s">
        <v>283</v>
      </c>
    </row>
    <row r="12" spans="1:20" ht="45" x14ac:dyDescent="0.25">
      <c r="A12" s="8">
        <v>8</v>
      </c>
      <c r="B12" s="2" t="s">
        <v>262</v>
      </c>
      <c r="C12" s="49" t="s">
        <v>17</v>
      </c>
      <c r="D12" s="4">
        <v>1</v>
      </c>
      <c r="E12" s="3" t="s">
        <v>262</v>
      </c>
      <c r="F12" s="2" t="s">
        <v>172</v>
      </c>
      <c r="G12" s="2" t="s">
        <v>427</v>
      </c>
      <c r="H12" s="4" t="s">
        <v>8</v>
      </c>
      <c r="I12" s="21" t="s">
        <v>277</v>
      </c>
      <c r="J12" s="21" t="s">
        <v>277</v>
      </c>
      <c r="K12" s="22" t="s">
        <v>9</v>
      </c>
      <c r="L12" s="21" t="s">
        <v>277</v>
      </c>
      <c r="M12" s="21" t="s">
        <v>278</v>
      </c>
      <c r="N12" s="7" t="s">
        <v>14</v>
      </c>
      <c r="O12" s="7" t="s">
        <v>19</v>
      </c>
      <c r="P12" s="23" t="s">
        <v>12</v>
      </c>
      <c r="Q12" s="8" t="s">
        <v>20</v>
      </c>
      <c r="R12" s="4" t="s">
        <v>11</v>
      </c>
      <c r="S12" s="7" t="s">
        <v>29</v>
      </c>
      <c r="T12" s="2" t="s">
        <v>283</v>
      </c>
    </row>
    <row r="13" spans="1:20" ht="45" x14ac:dyDescent="0.25">
      <c r="A13" s="8">
        <v>9</v>
      </c>
      <c r="B13" s="2" t="s">
        <v>73</v>
      </c>
      <c r="C13" s="49" t="s">
        <v>17</v>
      </c>
      <c r="D13" s="4">
        <v>1</v>
      </c>
      <c r="E13" s="3" t="s">
        <v>73</v>
      </c>
      <c r="F13" s="2" t="s">
        <v>251</v>
      </c>
      <c r="G13" s="2" t="s">
        <v>73</v>
      </c>
      <c r="H13" s="4" t="s">
        <v>8</v>
      </c>
      <c r="I13" s="21" t="s">
        <v>277</v>
      </c>
      <c r="J13" s="21" t="s">
        <v>277</v>
      </c>
      <c r="K13" s="22" t="s">
        <v>9</v>
      </c>
      <c r="L13" s="21" t="s">
        <v>277</v>
      </c>
      <c r="M13" s="21" t="s">
        <v>278</v>
      </c>
      <c r="N13" s="7" t="s">
        <v>14</v>
      </c>
      <c r="O13" s="7" t="s">
        <v>19</v>
      </c>
      <c r="P13" s="23" t="s">
        <v>12</v>
      </c>
      <c r="Q13" s="8" t="s">
        <v>20</v>
      </c>
      <c r="R13" s="2" t="s">
        <v>11</v>
      </c>
      <c r="S13" s="7" t="s">
        <v>29</v>
      </c>
      <c r="T13" s="2" t="s">
        <v>283</v>
      </c>
    </row>
    <row r="14" spans="1:20" ht="45" x14ac:dyDescent="0.25">
      <c r="A14" s="8">
        <v>10</v>
      </c>
      <c r="B14" s="2" t="s">
        <v>74</v>
      </c>
      <c r="C14" s="49" t="s">
        <v>17</v>
      </c>
      <c r="D14" s="4">
        <v>1</v>
      </c>
      <c r="E14" s="3" t="s">
        <v>74</v>
      </c>
      <c r="F14" s="2" t="s">
        <v>172</v>
      </c>
      <c r="G14" s="2" t="s">
        <v>74</v>
      </c>
      <c r="H14" s="4" t="s">
        <v>8</v>
      </c>
      <c r="I14" s="21" t="s">
        <v>277</v>
      </c>
      <c r="J14" s="21" t="s">
        <v>277</v>
      </c>
      <c r="K14" s="22" t="s">
        <v>9</v>
      </c>
      <c r="L14" s="21" t="s">
        <v>277</v>
      </c>
      <c r="M14" s="24" t="s">
        <v>10</v>
      </c>
      <c r="N14" s="7" t="s">
        <v>14</v>
      </c>
      <c r="O14" s="7" t="s">
        <v>19</v>
      </c>
      <c r="P14" s="23" t="s">
        <v>12</v>
      </c>
      <c r="Q14" s="8" t="s">
        <v>20</v>
      </c>
      <c r="R14" s="2" t="s">
        <v>11</v>
      </c>
      <c r="S14" s="7" t="s">
        <v>29</v>
      </c>
      <c r="T14" s="2" t="s">
        <v>283</v>
      </c>
    </row>
    <row r="15" spans="1:20" ht="45" x14ac:dyDescent="0.25">
      <c r="A15" s="8">
        <v>11</v>
      </c>
      <c r="B15" s="2" t="s">
        <v>262</v>
      </c>
      <c r="C15" s="49" t="s">
        <v>17</v>
      </c>
      <c r="D15" s="4">
        <v>1</v>
      </c>
      <c r="E15" s="3" t="s">
        <v>262</v>
      </c>
      <c r="F15" s="2" t="s">
        <v>172</v>
      </c>
      <c r="G15" s="2" t="s">
        <v>479</v>
      </c>
      <c r="H15" s="4" t="s">
        <v>8</v>
      </c>
      <c r="I15" s="21" t="s">
        <v>277</v>
      </c>
      <c r="J15" s="21" t="s">
        <v>277</v>
      </c>
      <c r="K15" s="22" t="s">
        <v>9</v>
      </c>
      <c r="L15" s="21" t="s">
        <v>277</v>
      </c>
      <c r="M15" s="24" t="s">
        <v>10</v>
      </c>
      <c r="N15" s="7" t="s">
        <v>14</v>
      </c>
      <c r="O15" s="7" t="s">
        <v>19</v>
      </c>
      <c r="P15" s="23" t="s">
        <v>12</v>
      </c>
      <c r="Q15" s="8" t="s">
        <v>20</v>
      </c>
      <c r="R15" s="2" t="s">
        <v>11</v>
      </c>
      <c r="S15" s="7" t="s">
        <v>29</v>
      </c>
      <c r="T15" s="2" t="s">
        <v>283</v>
      </c>
    </row>
    <row r="16" spans="1:20" ht="45" x14ac:dyDescent="0.25">
      <c r="A16" s="8">
        <v>12</v>
      </c>
      <c r="B16" s="2" t="s">
        <v>73</v>
      </c>
      <c r="C16" s="49" t="s">
        <v>17</v>
      </c>
      <c r="D16" s="4">
        <v>1</v>
      </c>
      <c r="E16" s="3" t="s">
        <v>73</v>
      </c>
      <c r="F16" s="2" t="s">
        <v>251</v>
      </c>
      <c r="G16" s="2" t="s">
        <v>73</v>
      </c>
      <c r="H16" s="4" t="s">
        <v>8</v>
      </c>
      <c r="I16" s="21" t="s">
        <v>277</v>
      </c>
      <c r="J16" s="21" t="s">
        <v>277</v>
      </c>
      <c r="K16" s="22" t="s">
        <v>9</v>
      </c>
      <c r="L16" s="21" t="s">
        <v>277</v>
      </c>
      <c r="M16" s="24" t="s">
        <v>10</v>
      </c>
      <c r="N16" s="7" t="s">
        <v>14</v>
      </c>
      <c r="O16" s="7" t="s">
        <v>19</v>
      </c>
      <c r="P16" s="23" t="s">
        <v>12</v>
      </c>
      <c r="Q16" s="8" t="s">
        <v>20</v>
      </c>
      <c r="R16" s="2" t="s">
        <v>11</v>
      </c>
      <c r="S16" s="7" t="s">
        <v>29</v>
      </c>
      <c r="T16" s="2" t="s">
        <v>283</v>
      </c>
    </row>
    <row r="17" spans="1:20" ht="45" x14ac:dyDescent="0.25">
      <c r="A17" s="8">
        <v>13</v>
      </c>
      <c r="B17" s="2" t="s">
        <v>74</v>
      </c>
      <c r="C17" s="49" t="s">
        <v>17</v>
      </c>
      <c r="D17" s="4">
        <v>1</v>
      </c>
      <c r="E17" s="3" t="s">
        <v>74</v>
      </c>
      <c r="F17" s="2" t="s">
        <v>172</v>
      </c>
      <c r="G17" s="2" t="s">
        <v>74</v>
      </c>
      <c r="H17" s="4" t="s">
        <v>8</v>
      </c>
      <c r="I17" s="21" t="s">
        <v>277</v>
      </c>
      <c r="J17" s="21" t="s">
        <v>277</v>
      </c>
      <c r="K17" s="22" t="s">
        <v>9</v>
      </c>
      <c r="L17" s="21" t="s">
        <v>277</v>
      </c>
      <c r="M17" s="2" t="s">
        <v>10</v>
      </c>
      <c r="N17" s="7" t="s">
        <v>14</v>
      </c>
      <c r="O17" s="7" t="s">
        <v>19</v>
      </c>
      <c r="P17" s="23" t="s">
        <v>12</v>
      </c>
      <c r="Q17" s="8" t="s">
        <v>20</v>
      </c>
      <c r="R17" s="4" t="s">
        <v>23</v>
      </c>
      <c r="S17" s="7" t="s">
        <v>29</v>
      </c>
      <c r="T17" s="2" t="s">
        <v>283</v>
      </c>
    </row>
    <row r="18" spans="1:20" ht="45" x14ac:dyDescent="0.25">
      <c r="A18" s="8">
        <v>14</v>
      </c>
      <c r="B18" s="2" t="s">
        <v>262</v>
      </c>
      <c r="C18" s="49" t="s">
        <v>17</v>
      </c>
      <c r="D18" s="4">
        <v>1</v>
      </c>
      <c r="E18" s="3" t="s">
        <v>262</v>
      </c>
      <c r="F18" s="2" t="s">
        <v>251</v>
      </c>
      <c r="G18" s="2" t="s">
        <v>427</v>
      </c>
      <c r="H18" s="4" t="s">
        <v>8</v>
      </c>
      <c r="I18" s="21" t="s">
        <v>277</v>
      </c>
      <c r="J18" s="21" t="s">
        <v>277</v>
      </c>
      <c r="K18" s="22" t="s">
        <v>9</v>
      </c>
      <c r="L18" s="21" t="s">
        <v>277</v>
      </c>
      <c r="M18" s="2" t="s">
        <v>10</v>
      </c>
      <c r="N18" s="7" t="s">
        <v>14</v>
      </c>
      <c r="O18" s="7" t="s">
        <v>19</v>
      </c>
      <c r="P18" s="23" t="s">
        <v>12</v>
      </c>
      <c r="Q18" s="8" t="s">
        <v>20</v>
      </c>
      <c r="R18" s="4" t="s">
        <v>23</v>
      </c>
      <c r="S18" s="7" t="s">
        <v>29</v>
      </c>
      <c r="T18" s="2" t="s">
        <v>283</v>
      </c>
    </row>
    <row r="19" spans="1:20" ht="45" x14ac:dyDescent="0.25">
      <c r="A19" s="8">
        <v>15</v>
      </c>
      <c r="B19" s="2" t="s">
        <v>73</v>
      </c>
      <c r="C19" s="49" t="s">
        <v>17</v>
      </c>
      <c r="D19" s="4">
        <v>1</v>
      </c>
      <c r="E19" s="3" t="s">
        <v>73</v>
      </c>
      <c r="F19" s="2" t="s">
        <v>172</v>
      </c>
      <c r="G19" s="2" t="s">
        <v>73</v>
      </c>
      <c r="H19" s="4" t="s">
        <v>8</v>
      </c>
      <c r="I19" s="21" t="s">
        <v>277</v>
      </c>
      <c r="J19" s="21" t="s">
        <v>277</v>
      </c>
      <c r="K19" s="22" t="s">
        <v>9</v>
      </c>
      <c r="L19" s="21" t="s">
        <v>277</v>
      </c>
      <c r="M19" s="2" t="s">
        <v>10</v>
      </c>
      <c r="N19" s="7" t="s">
        <v>14</v>
      </c>
      <c r="O19" s="7" t="s">
        <v>19</v>
      </c>
      <c r="P19" s="23" t="s">
        <v>12</v>
      </c>
      <c r="Q19" s="8" t="s">
        <v>20</v>
      </c>
      <c r="R19" s="4" t="s">
        <v>23</v>
      </c>
      <c r="S19" s="7" t="s">
        <v>29</v>
      </c>
      <c r="T19" s="2" t="s">
        <v>283</v>
      </c>
    </row>
    <row r="20" spans="1:20" ht="45" x14ac:dyDescent="0.25">
      <c r="A20" s="8">
        <v>16</v>
      </c>
      <c r="B20" s="2" t="s">
        <v>263</v>
      </c>
      <c r="C20" s="49" t="s">
        <v>17</v>
      </c>
      <c r="D20" s="4">
        <v>1</v>
      </c>
      <c r="E20" s="3" t="s">
        <v>264</v>
      </c>
      <c r="F20" s="2" t="s">
        <v>251</v>
      </c>
      <c r="G20" s="2" t="s">
        <v>415</v>
      </c>
      <c r="H20" s="4" t="s">
        <v>8</v>
      </c>
      <c r="I20" s="21" t="s">
        <v>281</v>
      </c>
      <c r="J20" s="21" t="s">
        <v>281</v>
      </c>
      <c r="K20" s="22" t="s">
        <v>9</v>
      </c>
      <c r="L20" s="21" t="s">
        <v>281</v>
      </c>
      <c r="M20" s="21" t="s">
        <v>278</v>
      </c>
      <c r="N20" s="7" t="s">
        <v>14</v>
      </c>
      <c r="O20" s="7" t="s">
        <v>19</v>
      </c>
      <c r="P20" s="23" t="s">
        <v>12</v>
      </c>
      <c r="Q20" s="8" t="s">
        <v>20</v>
      </c>
      <c r="R20" s="2" t="s">
        <v>11</v>
      </c>
      <c r="S20" s="7" t="s">
        <v>29</v>
      </c>
      <c r="T20" s="2" t="s">
        <v>283</v>
      </c>
    </row>
    <row r="21" spans="1:20" ht="45" x14ac:dyDescent="0.25">
      <c r="A21" s="8">
        <v>17</v>
      </c>
      <c r="B21" s="2" t="s">
        <v>263</v>
      </c>
      <c r="C21" s="49" t="s">
        <v>17</v>
      </c>
      <c r="D21" s="4">
        <v>1</v>
      </c>
      <c r="E21" s="3" t="s">
        <v>264</v>
      </c>
      <c r="F21" s="2" t="s">
        <v>172</v>
      </c>
      <c r="G21" s="2" t="s">
        <v>461</v>
      </c>
      <c r="H21" s="4" t="s">
        <v>8</v>
      </c>
      <c r="I21" s="21" t="s">
        <v>281</v>
      </c>
      <c r="J21" s="21" t="s">
        <v>281</v>
      </c>
      <c r="K21" s="22" t="s">
        <v>9</v>
      </c>
      <c r="L21" s="21" t="s">
        <v>281</v>
      </c>
      <c r="M21" s="21" t="s">
        <v>278</v>
      </c>
      <c r="N21" s="7" t="s">
        <v>14</v>
      </c>
      <c r="O21" s="7" t="s">
        <v>19</v>
      </c>
      <c r="P21" s="23" t="s">
        <v>12</v>
      </c>
      <c r="Q21" s="8" t="s">
        <v>20</v>
      </c>
      <c r="R21" s="2" t="s">
        <v>11</v>
      </c>
      <c r="S21" s="7" t="s">
        <v>29</v>
      </c>
      <c r="T21" s="2" t="s">
        <v>283</v>
      </c>
    </row>
    <row r="22" spans="1:20" ht="45" x14ac:dyDescent="0.25">
      <c r="A22" s="8">
        <v>18</v>
      </c>
      <c r="B22" s="2" t="s">
        <v>263</v>
      </c>
      <c r="C22" s="49" t="s">
        <v>17</v>
      </c>
      <c r="D22" s="4">
        <v>1</v>
      </c>
      <c r="E22" s="3" t="s">
        <v>264</v>
      </c>
      <c r="F22" s="2" t="s">
        <v>251</v>
      </c>
      <c r="G22" s="2" t="s">
        <v>428</v>
      </c>
      <c r="H22" s="4" t="s">
        <v>8</v>
      </c>
      <c r="I22" s="21" t="s">
        <v>281</v>
      </c>
      <c r="J22" s="21" t="s">
        <v>281</v>
      </c>
      <c r="K22" s="22" t="s">
        <v>9</v>
      </c>
      <c r="L22" s="21" t="s">
        <v>281</v>
      </c>
      <c r="M22" s="21" t="s">
        <v>278</v>
      </c>
      <c r="N22" s="7" t="s">
        <v>14</v>
      </c>
      <c r="O22" s="7" t="s">
        <v>19</v>
      </c>
      <c r="P22" s="23" t="s">
        <v>12</v>
      </c>
      <c r="Q22" s="8" t="s">
        <v>20</v>
      </c>
      <c r="R22" s="2" t="s">
        <v>11</v>
      </c>
      <c r="S22" s="7" t="s">
        <v>29</v>
      </c>
      <c r="T22" s="2" t="s">
        <v>283</v>
      </c>
    </row>
    <row r="23" spans="1:20" ht="45" x14ac:dyDescent="0.25">
      <c r="A23" s="8">
        <v>19</v>
      </c>
      <c r="B23" s="2" t="s">
        <v>263</v>
      </c>
      <c r="C23" s="49" t="s">
        <v>17</v>
      </c>
      <c r="D23" s="4">
        <v>1</v>
      </c>
      <c r="E23" s="3" t="s">
        <v>264</v>
      </c>
      <c r="F23" s="2" t="s">
        <v>251</v>
      </c>
      <c r="G23" s="2" t="s">
        <v>461</v>
      </c>
      <c r="H23" s="4" t="s">
        <v>8</v>
      </c>
      <c r="I23" s="21" t="s">
        <v>281</v>
      </c>
      <c r="J23" s="21" t="s">
        <v>281</v>
      </c>
      <c r="K23" s="22" t="s">
        <v>9</v>
      </c>
      <c r="L23" s="21" t="s">
        <v>281</v>
      </c>
      <c r="M23" s="24" t="s">
        <v>10</v>
      </c>
      <c r="N23" s="7" t="s">
        <v>14</v>
      </c>
      <c r="O23" s="7" t="s">
        <v>19</v>
      </c>
      <c r="P23" s="23" t="s">
        <v>12</v>
      </c>
      <c r="Q23" s="8" t="s">
        <v>20</v>
      </c>
      <c r="R23" s="4" t="s">
        <v>11</v>
      </c>
      <c r="S23" s="7" t="s">
        <v>29</v>
      </c>
      <c r="T23" s="2" t="s">
        <v>283</v>
      </c>
    </row>
    <row r="24" spans="1:20" ht="45" x14ac:dyDescent="0.25">
      <c r="A24" s="8">
        <v>20</v>
      </c>
      <c r="B24" s="2" t="s">
        <v>263</v>
      </c>
      <c r="C24" s="49" t="s">
        <v>17</v>
      </c>
      <c r="D24" s="4">
        <v>1</v>
      </c>
      <c r="E24" s="3" t="s">
        <v>264</v>
      </c>
      <c r="F24" s="2" t="s">
        <v>172</v>
      </c>
      <c r="G24" s="2" t="s">
        <v>461</v>
      </c>
      <c r="H24" s="4" t="s">
        <v>8</v>
      </c>
      <c r="I24" s="21" t="s">
        <v>281</v>
      </c>
      <c r="J24" s="21" t="s">
        <v>281</v>
      </c>
      <c r="K24" s="22" t="s">
        <v>9</v>
      </c>
      <c r="L24" s="21" t="s">
        <v>281</v>
      </c>
      <c r="M24" s="2" t="s">
        <v>10</v>
      </c>
      <c r="N24" s="7" t="s">
        <v>14</v>
      </c>
      <c r="O24" s="7" t="s">
        <v>19</v>
      </c>
      <c r="P24" s="23" t="s">
        <v>12</v>
      </c>
      <c r="Q24" s="8" t="s">
        <v>20</v>
      </c>
      <c r="R24" s="4" t="s">
        <v>23</v>
      </c>
      <c r="S24" s="7" t="s">
        <v>29</v>
      </c>
      <c r="T24" s="2" t="s">
        <v>283</v>
      </c>
    </row>
    <row r="25" spans="1:20" ht="45" x14ac:dyDescent="0.25">
      <c r="A25" s="8">
        <v>21</v>
      </c>
      <c r="B25" s="7" t="s">
        <v>215</v>
      </c>
      <c r="C25" s="49" t="s">
        <v>17</v>
      </c>
      <c r="D25" s="8">
        <v>1</v>
      </c>
      <c r="E25" s="9" t="s">
        <v>216</v>
      </c>
      <c r="F25" s="2" t="s">
        <v>172</v>
      </c>
      <c r="G25" s="2" t="s">
        <v>72</v>
      </c>
      <c r="H25" s="4" t="s">
        <v>8</v>
      </c>
      <c r="I25" s="10">
        <v>2900000000</v>
      </c>
      <c r="J25" s="6">
        <v>2900000000</v>
      </c>
      <c r="K25" s="22" t="s">
        <v>9</v>
      </c>
      <c r="L25" s="10">
        <v>2900000000</v>
      </c>
      <c r="M25" s="2" t="s">
        <v>10</v>
      </c>
      <c r="N25" s="2" t="s">
        <v>14</v>
      </c>
      <c r="O25" s="7" t="s">
        <v>218</v>
      </c>
      <c r="P25" s="23" t="s">
        <v>12</v>
      </c>
      <c r="Q25" s="8" t="s">
        <v>20</v>
      </c>
      <c r="R25" s="4" t="s">
        <v>219</v>
      </c>
      <c r="S25" s="7" t="s">
        <v>31</v>
      </c>
      <c r="T25" s="7" t="s">
        <v>217</v>
      </c>
    </row>
    <row r="26" spans="1:20" ht="75" x14ac:dyDescent="0.25">
      <c r="A26" s="8">
        <v>22</v>
      </c>
      <c r="B26" s="7" t="s">
        <v>194</v>
      </c>
      <c r="C26" s="51" t="s">
        <v>17</v>
      </c>
      <c r="D26" s="8">
        <v>1</v>
      </c>
      <c r="E26" s="9" t="s">
        <v>195</v>
      </c>
      <c r="F26" s="7" t="s">
        <v>172</v>
      </c>
      <c r="G26" s="2" t="s">
        <v>439</v>
      </c>
      <c r="H26" s="8" t="s">
        <v>8</v>
      </c>
      <c r="I26" s="10">
        <v>1297296000</v>
      </c>
      <c r="J26" s="10">
        <v>1297296000</v>
      </c>
      <c r="K26" s="22" t="s">
        <v>9</v>
      </c>
      <c r="L26" s="10">
        <v>1297296000</v>
      </c>
      <c r="M26" s="2" t="s">
        <v>10</v>
      </c>
      <c r="N26" s="7" t="s">
        <v>14</v>
      </c>
      <c r="O26" s="7" t="s">
        <v>19</v>
      </c>
      <c r="P26" s="23" t="s">
        <v>12</v>
      </c>
      <c r="Q26" s="8" t="s">
        <v>20</v>
      </c>
      <c r="R26" s="7" t="s">
        <v>11</v>
      </c>
      <c r="S26" s="7" t="s">
        <v>21</v>
      </c>
      <c r="T26" s="7" t="s">
        <v>196</v>
      </c>
    </row>
    <row r="27" spans="1:20" ht="90" x14ac:dyDescent="0.25">
      <c r="A27" s="8">
        <v>23</v>
      </c>
      <c r="B27" s="2" t="s">
        <v>289</v>
      </c>
      <c r="C27" s="53" t="s">
        <v>300</v>
      </c>
      <c r="D27" s="4">
        <v>1</v>
      </c>
      <c r="E27" s="3" t="s">
        <v>302</v>
      </c>
      <c r="F27" s="2" t="s">
        <v>465</v>
      </c>
      <c r="G27" s="2" t="s">
        <v>431</v>
      </c>
      <c r="H27" s="4" t="s">
        <v>24</v>
      </c>
      <c r="I27" s="5">
        <v>100000</v>
      </c>
      <c r="J27" s="5">
        <v>100000</v>
      </c>
      <c r="K27" s="4">
        <v>11500</v>
      </c>
      <c r="L27" s="21">
        <v>1150000000</v>
      </c>
      <c r="M27" s="21" t="s">
        <v>278</v>
      </c>
      <c r="N27" s="34" t="s">
        <v>14</v>
      </c>
      <c r="O27" s="2" t="s">
        <v>46</v>
      </c>
      <c r="P27" s="4" t="s">
        <v>12</v>
      </c>
      <c r="Q27" s="8" t="s">
        <v>189</v>
      </c>
      <c r="R27" s="4" t="s">
        <v>11</v>
      </c>
      <c r="S27" s="2" t="s">
        <v>49</v>
      </c>
      <c r="T27" s="2"/>
    </row>
    <row r="28" spans="1:20" ht="105" x14ac:dyDescent="0.25">
      <c r="A28" s="8">
        <v>24</v>
      </c>
      <c r="B28" s="24" t="s">
        <v>132</v>
      </c>
      <c r="C28" s="50" t="s">
        <v>17</v>
      </c>
      <c r="D28" s="23">
        <v>1</v>
      </c>
      <c r="E28" s="25" t="s">
        <v>133</v>
      </c>
      <c r="F28" s="24" t="s">
        <v>251</v>
      </c>
      <c r="G28" s="24" t="s">
        <v>416</v>
      </c>
      <c r="H28" s="23" t="s">
        <v>8</v>
      </c>
      <c r="I28" s="27">
        <v>950000000</v>
      </c>
      <c r="J28" s="27">
        <v>950000000</v>
      </c>
      <c r="K28" s="23" t="s">
        <v>9</v>
      </c>
      <c r="L28" s="27">
        <v>950000000</v>
      </c>
      <c r="M28" s="24" t="s">
        <v>10</v>
      </c>
      <c r="N28" s="24" t="s">
        <v>332</v>
      </c>
      <c r="O28" s="24" t="s">
        <v>18</v>
      </c>
      <c r="P28" s="23" t="s">
        <v>12</v>
      </c>
      <c r="Q28" s="23" t="s">
        <v>323</v>
      </c>
      <c r="R28" s="24" t="s">
        <v>11</v>
      </c>
      <c r="S28" s="24" t="s">
        <v>30</v>
      </c>
      <c r="T28" s="24" t="s">
        <v>333</v>
      </c>
    </row>
    <row r="29" spans="1:20" ht="90" x14ac:dyDescent="0.25">
      <c r="A29" s="8">
        <v>25</v>
      </c>
      <c r="B29" s="24" t="s">
        <v>132</v>
      </c>
      <c r="C29" s="50" t="s">
        <v>17</v>
      </c>
      <c r="D29" s="23">
        <v>1</v>
      </c>
      <c r="E29" s="25" t="s">
        <v>131</v>
      </c>
      <c r="F29" s="24" t="s">
        <v>251</v>
      </c>
      <c r="G29" s="24" t="s">
        <v>416</v>
      </c>
      <c r="H29" s="23" t="s">
        <v>8</v>
      </c>
      <c r="I29" s="27">
        <v>900000000</v>
      </c>
      <c r="J29" s="27">
        <v>900000000</v>
      </c>
      <c r="K29" s="23" t="s">
        <v>9</v>
      </c>
      <c r="L29" s="27">
        <v>900000000</v>
      </c>
      <c r="M29" s="24" t="s">
        <v>10</v>
      </c>
      <c r="N29" s="24" t="s">
        <v>332</v>
      </c>
      <c r="O29" s="24" t="s">
        <v>18</v>
      </c>
      <c r="P29" s="23" t="s">
        <v>12</v>
      </c>
      <c r="Q29" s="23" t="s">
        <v>323</v>
      </c>
      <c r="R29" s="24" t="s">
        <v>11</v>
      </c>
      <c r="S29" s="24" t="s">
        <v>30</v>
      </c>
      <c r="T29" s="24" t="s">
        <v>333</v>
      </c>
    </row>
    <row r="30" spans="1:20" ht="45" x14ac:dyDescent="0.25">
      <c r="A30" s="8">
        <v>26</v>
      </c>
      <c r="B30" s="23" t="s">
        <v>104</v>
      </c>
      <c r="C30" s="24" t="s">
        <v>13</v>
      </c>
      <c r="D30" s="23">
        <v>4</v>
      </c>
      <c r="E30" s="29" t="s">
        <v>342</v>
      </c>
      <c r="F30" s="24" t="s">
        <v>315</v>
      </c>
      <c r="G30" s="24" t="s">
        <v>104</v>
      </c>
      <c r="H30" s="23" t="s">
        <v>8</v>
      </c>
      <c r="I30" s="27">
        <v>200000000</v>
      </c>
      <c r="J30" s="26">
        <v>800000000</v>
      </c>
      <c r="K30" s="23" t="s">
        <v>9</v>
      </c>
      <c r="L30" s="26">
        <v>800000000</v>
      </c>
      <c r="M30" s="24" t="s">
        <v>10</v>
      </c>
      <c r="N30" s="24" t="s">
        <v>332</v>
      </c>
      <c r="O30" s="23" t="s">
        <v>18</v>
      </c>
      <c r="P30" s="23" t="s">
        <v>12</v>
      </c>
      <c r="Q30" s="24" t="s">
        <v>189</v>
      </c>
      <c r="R30" s="23" t="s">
        <v>11</v>
      </c>
      <c r="S30" s="24" t="s">
        <v>30</v>
      </c>
      <c r="T30" s="24" t="s">
        <v>337</v>
      </c>
    </row>
    <row r="31" spans="1:20" ht="45" x14ac:dyDescent="0.25">
      <c r="A31" s="8">
        <v>27</v>
      </c>
      <c r="B31" s="7" t="s">
        <v>36</v>
      </c>
      <c r="C31" s="51" t="s">
        <v>17</v>
      </c>
      <c r="D31" s="8">
        <v>1</v>
      </c>
      <c r="E31" s="9" t="s">
        <v>35</v>
      </c>
      <c r="F31" s="7" t="s">
        <v>251</v>
      </c>
      <c r="G31" s="2" t="s">
        <v>462</v>
      </c>
      <c r="H31" s="8" t="s">
        <v>22</v>
      </c>
      <c r="I31" s="10">
        <v>54000</v>
      </c>
      <c r="J31" s="10">
        <v>54000</v>
      </c>
      <c r="K31" s="14">
        <v>13000</v>
      </c>
      <c r="L31" s="10">
        <v>702000000</v>
      </c>
      <c r="M31" s="2" t="s">
        <v>10</v>
      </c>
      <c r="N31" s="7" t="s">
        <v>14</v>
      </c>
      <c r="O31" s="7" t="s">
        <v>19</v>
      </c>
      <c r="P31" s="23" t="s">
        <v>12</v>
      </c>
      <c r="Q31" s="8" t="s">
        <v>20</v>
      </c>
      <c r="R31" s="7" t="s">
        <v>23</v>
      </c>
      <c r="S31" s="7" t="s">
        <v>21</v>
      </c>
      <c r="T31" s="7"/>
    </row>
    <row r="32" spans="1:20" ht="45" x14ac:dyDescent="0.25">
      <c r="A32" s="8">
        <v>28</v>
      </c>
      <c r="B32" s="24" t="s">
        <v>132</v>
      </c>
      <c r="C32" s="50" t="s">
        <v>17</v>
      </c>
      <c r="D32" s="23">
        <v>1</v>
      </c>
      <c r="E32" s="25" t="s">
        <v>182</v>
      </c>
      <c r="F32" s="24" t="s">
        <v>251</v>
      </c>
      <c r="G32" s="24" t="s">
        <v>416</v>
      </c>
      <c r="H32" s="23" t="s">
        <v>8</v>
      </c>
      <c r="I32" s="27">
        <v>600000000</v>
      </c>
      <c r="J32" s="27">
        <v>600000000</v>
      </c>
      <c r="K32" s="27"/>
      <c r="L32" s="27">
        <v>600000000</v>
      </c>
      <c r="M32" s="24" t="s">
        <v>10</v>
      </c>
      <c r="N32" s="24" t="s">
        <v>332</v>
      </c>
      <c r="O32" s="24" t="s">
        <v>18</v>
      </c>
      <c r="P32" s="23" t="s">
        <v>12</v>
      </c>
      <c r="Q32" s="23" t="s">
        <v>323</v>
      </c>
      <c r="R32" s="24" t="s">
        <v>11</v>
      </c>
      <c r="S32" s="24" t="s">
        <v>30</v>
      </c>
      <c r="T32" s="24" t="s">
        <v>333</v>
      </c>
    </row>
    <row r="33" spans="1:20" ht="45" x14ac:dyDescent="0.25">
      <c r="A33" s="8">
        <v>29</v>
      </c>
      <c r="B33" s="23" t="s">
        <v>106</v>
      </c>
      <c r="C33" s="50" t="s">
        <v>17</v>
      </c>
      <c r="D33" s="23">
        <v>1</v>
      </c>
      <c r="E33" s="25" t="s">
        <v>107</v>
      </c>
      <c r="F33" s="24" t="s">
        <v>172</v>
      </c>
      <c r="G33" s="24" t="s">
        <v>453</v>
      </c>
      <c r="H33" s="23" t="s">
        <v>8</v>
      </c>
      <c r="I33" s="27">
        <v>600000000</v>
      </c>
      <c r="J33" s="27">
        <v>600000000</v>
      </c>
      <c r="K33" s="23" t="s">
        <v>9</v>
      </c>
      <c r="L33" s="27">
        <v>600000000</v>
      </c>
      <c r="M33" s="24" t="s">
        <v>10</v>
      </c>
      <c r="N33" s="24" t="s">
        <v>14</v>
      </c>
      <c r="O33" s="24" t="s">
        <v>19</v>
      </c>
      <c r="P33" s="23" t="s">
        <v>12</v>
      </c>
      <c r="Q33" s="23" t="s">
        <v>20</v>
      </c>
      <c r="R33" s="24" t="s">
        <v>11</v>
      </c>
      <c r="S33" s="24" t="s">
        <v>30</v>
      </c>
      <c r="T33" s="24" t="s">
        <v>346</v>
      </c>
    </row>
    <row r="34" spans="1:20" ht="45" x14ac:dyDescent="0.25">
      <c r="A34" s="8">
        <v>30</v>
      </c>
      <c r="B34" s="2" t="s">
        <v>53</v>
      </c>
      <c r="C34" s="51" t="s">
        <v>13</v>
      </c>
      <c r="D34" s="8">
        <v>1</v>
      </c>
      <c r="E34" s="3" t="s">
        <v>54</v>
      </c>
      <c r="F34" s="7" t="s">
        <v>315</v>
      </c>
      <c r="G34" s="2" t="s">
        <v>53</v>
      </c>
      <c r="H34" s="4" t="s">
        <v>8</v>
      </c>
      <c r="I34" s="5">
        <v>500000000</v>
      </c>
      <c r="J34" s="6">
        <v>500000000</v>
      </c>
      <c r="K34" s="22" t="s">
        <v>9</v>
      </c>
      <c r="L34" s="5">
        <v>500000000</v>
      </c>
      <c r="M34" s="2" t="s">
        <v>10</v>
      </c>
      <c r="N34" s="2" t="s">
        <v>14</v>
      </c>
      <c r="O34" s="7" t="s">
        <v>218</v>
      </c>
      <c r="P34" s="4" t="s">
        <v>12</v>
      </c>
      <c r="Q34" s="4" t="s">
        <v>189</v>
      </c>
      <c r="R34" s="4" t="s">
        <v>11</v>
      </c>
      <c r="S34" s="7" t="s">
        <v>203</v>
      </c>
      <c r="T34" s="7"/>
    </row>
    <row r="35" spans="1:20" ht="45" x14ac:dyDescent="0.25">
      <c r="A35" s="8">
        <v>31</v>
      </c>
      <c r="B35" s="24" t="s">
        <v>338</v>
      </c>
      <c r="C35" s="50" t="s">
        <v>13</v>
      </c>
      <c r="D35" s="23">
        <v>50</v>
      </c>
      <c r="E35" s="25" t="s">
        <v>338</v>
      </c>
      <c r="F35" s="24" t="s">
        <v>351</v>
      </c>
      <c r="G35" s="24" t="s">
        <v>417</v>
      </c>
      <c r="H35" s="23" t="s">
        <v>8</v>
      </c>
      <c r="I35" s="27">
        <v>7000000</v>
      </c>
      <c r="J35" s="27">
        <v>350000000</v>
      </c>
      <c r="K35" s="23" t="s">
        <v>9</v>
      </c>
      <c r="L35" s="27">
        <v>350000000</v>
      </c>
      <c r="M35" s="24" t="s">
        <v>10</v>
      </c>
      <c r="N35" s="24" t="s">
        <v>14</v>
      </c>
      <c r="O35" s="24" t="s">
        <v>19</v>
      </c>
      <c r="P35" s="23" t="s">
        <v>12</v>
      </c>
      <c r="Q35" s="23" t="s">
        <v>20</v>
      </c>
      <c r="R35" s="24" t="s">
        <v>11</v>
      </c>
      <c r="S35" s="24" t="s">
        <v>30</v>
      </c>
      <c r="T35" s="24" t="s">
        <v>330</v>
      </c>
    </row>
    <row r="36" spans="1:20" ht="45" x14ac:dyDescent="0.25">
      <c r="A36" s="8">
        <v>32</v>
      </c>
      <c r="B36" s="7" t="s">
        <v>190</v>
      </c>
      <c r="C36" s="51" t="s">
        <v>17</v>
      </c>
      <c r="D36" s="8">
        <v>1</v>
      </c>
      <c r="E36" s="9" t="s">
        <v>191</v>
      </c>
      <c r="F36" s="7" t="s">
        <v>251</v>
      </c>
      <c r="G36" s="7" t="s">
        <v>418</v>
      </c>
      <c r="H36" s="8" t="s">
        <v>8</v>
      </c>
      <c r="I36" s="10">
        <v>324300000</v>
      </c>
      <c r="J36" s="10">
        <v>324300000</v>
      </c>
      <c r="K36" s="22" t="s">
        <v>9</v>
      </c>
      <c r="L36" s="10">
        <v>324300000</v>
      </c>
      <c r="M36" s="2" t="s">
        <v>10</v>
      </c>
      <c r="N36" s="7" t="s">
        <v>187</v>
      </c>
      <c r="O36" s="7" t="s">
        <v>18</v>
      </c>
      <c r="P36" s="23" t="s">
        <v>12</v>
      </c>
      <c r="Q36" s="15" t="s">
        <v>20</v>
      </c>
      <c r="R36" s="7" t="s">
        <v>11</v>
      </c>
      <c r="S36" s="7" t="s">
        <v>21</v>
      </c>
      <c r="T36" s="7" t="s">
        <v>193</v>
      </c>
    </row>
    <row r="37" spans="1:20" ht="45" x14ac:dyDescent="0.25">
      <c r="A37" s="8">
        <v>33</v>
      </c>
      <c r="B37" s="2" t="s">
        <v>247</v>
      </c>
      <c r="C37" s="53" t="s">
        <v>13</v>
      </c>
      <c r="D37" s="4">
        <v>1</v>
      </c>
      <c r="E37" s="36" t="s">
        <v>246</v>
      </c>
      <c r="F37" s="7" t="s">
        <v>457</v>
      </c>
      <c r="G37" s="2" t="s">
        <v>247</v>
      </c>
      <c r="H37" s="4" t="s">
        <v>8</v>
      </c>
      <c r="I37" s="5">
        <v>250000000</v>
      </c>
      <c r="J37" s="5">
        <v>250000000</v>
      </c>
      <c r="K37" s="22" t="s">
        <v>9</v>
      </c>
      <c r="L37" s="14">
        <v>250000000</v>
      </c>
      <c r="M37" s="2" t="s">
        <v>10</v>
      </c>
      <c r="N37" s="4" t="s">
        <v>14</v>
      </c>
      <c r="O37" s="2" t="s">
        <v>46</v>
      </c>
      <c r="P37" s="23" t="s">
        <v>12</v>
      </c>
      <c r="Q37" s="4" t="s">
        <v>189</v>
      </c>
      <c r="R37" s="4" t="s">
        <v>11</v>
      </c>
      <c r="S37" s="7" t="s">
        <v>248</v>
      </c>
      <c r="T37" s="7"/>
    </row>
    <row r="38" spans="1:20" ht="45" x14ac:dyDescent="0.25">
      <c r="A38" s="8">
        <v>34</v>
      </c>
      <c r="B38" s="24" t="s">
        <v>128</v>
      </c>
      <c r="C38" s="50" t="s">
        <v>17</v>
      </c>
      <c r="D38" s="23">
        <v>1</v>
      </c>
      <c r="E38" s="25" t="s">
        <v>130</v>
      </c>
      <c r="F38" s="24" t="s">
        <v>172</v>
      </c>
      <c r="G38" s="24" t="s">
        <v>416</v>
      </c>
      <c r="H38" s="23" t="s">
        <v>8</v>
      </c>
      <c r="I38" s="27">
        <v>200000000</v>
      </c>
      <c r="J38" s="27">
        <v>200000000</v>
      </c>
      <c r="K38" s="23" t="s">
        <v>9</v>
      </c>
      <c r="L38" s="27">
        <v>200000000</v>
      </c>
      <c r="M38" s="24" t="s">
        <v>10</v>
      </c>
      <c r="N38" s="24" t="s">
        <v>332</v>
      </c>
      <c r="O38" s="24" t="s">
        <v>18</v>
      </c>
      <c r="P38" s="23" t="s">
        <v>12</v>
      </c>
      <c r="Q38" s="23" t="s">
        <v>323</v>
      </c>
      <c r="R38" s="24" t="s">
        <v>11</v>
      </c>
      <c r="S38" s="24" t="s">
        <v>30</v>
      </c>
      <c r="T38" s="24" t="s">
        <v>333</v>
      </c>
    </row>
    <row r="39" spans="1:20" ht="60" x14ac:dyDescent="0.25">
      <c r="A39" s="8">
        <v>35</v>
      </c>
      <c r="B39" s="24" t="s">
        <v>134</v>
      </c>
      <c r="C39" s="50" t="s">
        <v>17</v>
      </c>
      <c r="D39" s="23">
        <v>1</v>
      </c>
      <c r="E39" s="25" t="s">
        <v>139</v>
      </c>
      <c r="F39" s="24" t="s">
        <v>251</v>
      </c>
      <c r="G39" s="24" t="s">
        <v>419</v>
      </c>
      <c r="H39" s="23" t="s">
        <v>8</v>
      </c>
      <c r="I39" s="27">
        <v>200000000</v>
      </c>
      <c r="J39" s="27">
        <v>200000000</v>
      </c>
      <c r="K39" s="23" t="s">
        <v>9</v>
      </c>
      <c r="L39" s="27">
        <v>200000000</v>
      </c>
      <c r="M39" s="24" t="s">
        <v>10</v>
      </c>
      <c r="N39" s="24" t="s">
        <v>14</v>
      </c>
      <c r="O39" s="24" t="s">
        <v>334</v>
      </c>
      <c r="P39" s="23" t="s">
        <v>12</v>
      </c>
      <c r="Q39" s="23" t="s">
        <v>323</v>
      </c>
      <c r="R39" s="24" t="s">
        <v>11</v>
      </c>
      <c r="S39" s="24" t="s">
        <v>30</v>
      </c>
      <c r="T39" s="24" t="s">
        <v>333</v>
      </c>
    </row>
    <row r="40" spans="1:20" ht="45" x14ac:dyDescent="0.25">
      <c r="A40" s="8">
        <v>36</v>
      </c>
      <c r="B40" s="24" t="s">
        <v>137</v>
      </c>
      <c r="C40" s="50" t="s">
        <v>17</v>
      </c>
      <c r="D40" s="23">
        <v>1</v>
      </c>
      <c r="E40" s="25" t="s">
        <v>137</v>
      </c>
      <c r="F40" s="24" t="s">
        <v>172</v>
      </c>
      <c r="G40" s="24" t="s">
        <v>137</v>
      </c>
      <c r="H40" s="23" t="s">
        <v>8</v>
      </c>
      <c r="I40" s="27">
        <v>200000000</v>
      </c>
      <c r="J40" s="27">
        <v>200000000</v>
      </c>
      <c r="K40" s="23" t="s">
        <v>9</v>
      </c>
      <c r="L40" s="28">
        <v>200000000</v>
      </c>
      <c r="M40" s="24" t="s">
        <v>10</v>
      </c>
      <c r="N40" s="24" t="s">
        <v>14</v>
      </c>
      <c r="O40" s="24" t="s">
        <v>19</v>
      </c>
      <c r="P40" s="23" t="s">
        <v>12</v>
      </c>
      <c r="Q40" s="23" t="s">
        <v>20</v>
      </c>
      <c r="R40" s="24" t="s">
        <v>11</v>
      </c>
      <c r="S40" s="24" t="s">
        <v>30</v>
      </c>
      <c r="T40" s="24" t="s">
        <v>337</v>
      </c>
    </row>
    <row r="41" spans="1:20" ht="45" x14ac:dyDescent="0.25">
      <c r="A41" s="8">
        <v>37</v>
      </c>
      <c r="B41" s="24" t="s">
        <v>138</v>
      </c>
      <c r="C41" s="50" t="s">
        <v>17</v>
      </c>
      <c r="D41" s="23">
        <v>1</v>
      </c>
      <c r="E41" s="25" t="s">
        <v>140</v>
      </c>
      <c r="F41" s="24" t="s">
        <v>172</v>
      </c>
      <c r="G41" s="24" t="s">
        <v>138</v>
      </c>
      <c r="H41" s="23" t="s">
        <v>8</v>
      </c>
      <c r="I41" s="27">
        <v>200000000</v>
      </c>
      <c r="J41" s="27">
        <v>200000000</v>
      </c>
      <c r="K41" s="23" t="s">
        <v>9</v>
      </c>
      <c r="L41" s="27">
        <v>200000000</v>
      </c>
      <c r="M41" s="24" t="s">
        <v>10</v>
      </c>
      <c r="N41" s="24" t="s">
        <v>14</v>
      </c>
      <c r="O41" s="24" t="s">
        <v>19</v>
      </c>
      <c r="P41" s="23" t="s">
        <v>12</v>
      </c>
      <c r="Q41" s="23" t="s">
        <v>20</v>
      </c>
      <c r="R41" s="24" t="s">
        <v>11</v>
      </c>
      <c r="S41" s="24" t="s">
        <v>30</v>
      </c>
      <c r="T41" s="24"/>
    </row>
    <row r="42" spans="1:20" ht="45" x14ac:dyDescent="0.25">
      <c r="A42" s="8">
        <v>38</v>
      </c>
      <c r="B42" s="24" t="s">
        <v>141</v>
      </c>
      <c r="C42" s="50" t="s">
        <v>17</v>
      </c>
      <c r="D42" s="23">
        <v>1</v>
      </c>
      <c r="E42" s="25" t="s">
        <v>142</v>
      </c>
      <c r="F42" s="24" t="s">
        <v>172</v>
      </c>
      <c r="G42" s="24" t="s">
        <v>141</v>
      </c>
      <c r="H42" s="23" t="s">
        <v>8</v>
      </c>
      <c r="I42" s="27">
        <v>200000000</v>
      </c>
      <c r="J42" s="27">
        <v>200000000</v>
      </c>
      <c r="K42" s="23" t="s">
        <v>9</v>
      </c>
      <c r="L42" s="27">
        <v>200000000</v>
      </c>
      <c r="M42" s="24" t="s">
        <v>10</v>
      </c>
      <c r="N42" s="24" t="s">
        <v>331</v>
      </c>
      <c r="O42" s="24" t="s">
        <v>18</v>
      </c>
      <c r="P42" s="23" t="s">
        <v>12</v>
      </c>
      <c r="Q42" s="24" t="s">
        <v>189</v>
      </c>
      <c r="R42" s="24" t="s">
        <v>11</v>
      </c>
      <c r="S42" s="24" t="s">
        <v>30</v>
      </c>
      <c r="T42" s="24" t="s">
        <v>200</v>
      </c>
    </row>
    <row r="43" spans="1:20" ht="45" x14ac:dyDescent="0.25">
      <c r="A43" s="8">
        <v>39</v>
      </c>
      <c r="B43" s="24" t="s">
        <v>143</v>
      </c>
      <c r="C43" s="50" t="s">
        <v>17</v>
      </c>
      <c r="D43" s="23">
        <v>1</v>
      </c>
      <c r="E43" s="25" t="s">
        <v>144</v>
      </c>
      <c r="F43" s="24" t="s">
        <v>172</v>
      </c>
      <c r="G43" s="24" t="s">
        <v>143</v>
      </c>
      <c r="H43" s="23" t="s">
        <v>8</v>
      </c>
      <c r="I43" s="27">
        <v>200000000</v>
      </c>
      <c r="J43" s="27">
        <v>200000000</v>
      </c>
      <c r="K43" s="23" t="s">
        <v>9</v>
      </c>
      <c r="L43" s="27">
        <v>200000000</v>
      </c>
      <c r="M43" s="24" t="s">
        <v>10</v>
      </c>
      <c r="N43" s="24" t="s">
        <v>331</v>
      </c>
      <c r="O43" s="24" t="s">
        <v>18</v>
      </c>
      <c r="P43" s="23" t="s">
        <v>12</v>
      </c>
      <c r="Q43" s="24" t="s">
        <v>189</v>
      </c>
      <c r="R43" s="24" t="s">
        <v>11</v>
      </c>
      <c r="S43" s="24" t="s">
        <v>30</v>
      </c>
      <c r="T43" s="24" t="s">
        <v>200</v>
      </c>
    </row>
    <row r="44" spans="1:20" s="45" customFormat="1" ht="45" x14ac:dyDescent="0.25">
      <c r="A44" s="8">
        <v>40</v>
      </c>
      <c r="B44" s="44" t="s">
        <v>352</v>
      </c>
      <c r="C44" s="78" t="s">
        <v>136</v>
      </c>
      <c r="D44" s="44">
        <v>100</v>
      </c>
      <c r="E44" s="46" t="s">
        <v>353</v>
      </c>
      <c r="F44" s="43" t="s">
        <v>455</v>
      </c>
      <c r="G44" s="43" t="s">
        <v>352</v>
      </c>
      <c r="H44" s="44" t="s">
        <v>8</v>
      </c>
      <c r="I44" s="47">
        <v>2000000</v>
      </c>
      <c r="J44" s="48">
        <v>200000000</v>
      </c>
      <c r="K44" s="44" t="s">
        <v>9</v>
      </c>
      <c r="L44" s="48">
        <v>200000000</v>
      </c>
      <c r="M44" s="43" t="s">
        <v>10</v>
      </c>
      <c r="N44" s="44" t="s">
        <v>14</v>
      </c>
      <c r="O44" s="43" t="s">
        <v>46</v>
      </c>
      <c r="P44" s="44" t="s">
        <v>12</v>
      </c>
      <c r="Q44" s="44" t="s">
        <v>189</v>
      </c>
      <c r="R44" s="43" t="s">
        <v>11</v>
      </c>
      <c r="S44" s="43" t="s">
        <v>30</v>
      </c>
      <c r="T44" s="43"/>
    </row>
    <row r="45" spans="1:20" ht="45" x14ac:dyDescent="0.25">
      <c r="A45" s="8">
        <v>138</v>
      </c>
      <c r="B45" s="2" t="s">
        <v>297</v>
      </c>
      <c r="C45" s="53" t="s">
        <v>13</v>
      </c>
      <c r="D45" s="4">
        <v>100</v>
      </c>
      <c r="E45" s="3" t="s">
        <v>311</v>
      </c>
      <c r="F45" s="2" t="s">
        <v>409</v>
      </c>
      <c r="G45" s="2" t="s">
        <v>451</v>
      </c>
      <c r="H45" s="4" t="s">
        <v>24</v>
      </c>
      <c r="I45" s="5">
        <v>15000</v>
      </c>
      <c r="J45" s="5">
        <v>15000</v>
      </c>
      <c r="K45" s="4">
        <v>11500</v>
      </c>
      <c r="L45" s="21">
        <f>K45*J45</f>
        <v>172500000</v>
      </c>
      <c r="M45" s="21" t="s">
        <v>278</v>
      </c>
      <c r="N45" s="34" t="s">
        <v>14</v>
      </c>
      <c r="O45" s="2" t="s">
        <v>46</v>
      </c>
      <c r="P45" s="23" t="s">
        <v>12</v>
      </c>
      <c r="Q45" s="8" t="s">
        <v>189</v>
      </c>
      <c r="R45" s="4" t="s">
        <v>314</v>
      </c>
      <c r="S45" s="33" t="s">
        <v>49</v>
      </c>
      <c r="T45" s="33"/>
    </row>
    <row r="46" spans="1:20" ht="45" x14ac:dyDescent="0.25">
      <c r="A46" s="8">
        <v>16</v>
      </c>
      <c r="B46" s="24" t="s">
        <v>85</v>
      </c>
      <c r="C46" s="50" t="s">
        <v>149</v>
      </c>
      <c r="D46" s="26">
        <v>10500</v>
      </c>
      <c r="E46" s="25" t="s">
        <v>86</v>
      </c>
      <c r="F46" s="24" t="s">
        <v>351</v>
      </c>
      <c r="G46" s="24" t="s">
        <v>420</v>
      </c>
      <c r="H46" s="23" t="s">
        <v>8</v>
      </c>
      <c r="I46" s="27">
        <v>15000</v>
      </c>
      <c r="J46" s="26">
        <v>150000000</v>
      </c>
      <c r="K46" s="23" t="s">
        <v>9</v>
      </c>
      <c r="L46" s="26">
        <v>150000000</v>
      </c>
      <c r="M46" s="24" t="s">
        <v>10</v>
      </c>
      <c r="N46" s="24" t="s">
        <v>88</v>
      </c>
      <c r="O46" s="24" t="s">
        <v>18</v>
      </c>
      <c r="P46" s="23" t="s">
        <v>12</v>
      </c>
      <c r="Q46" s="23" t="s">
        <v>323</v>
      </c>
      <c r="R46" s="24" t="s">
        <v>11</v>
      </c>
      <c r="S46" s="24" t="s">
        <v>30</v>
      </c>
      <c r="T46" s="24"/>
    </row>
    <row r="47" spans="1:20" ht="45" x14ac:dyDescent="0.25">
      <c r="A47" s="8">
        <v>153</v>
      </c>
      <c r="B47" s="24" t="s">
        <v>108</v>
      </c>
      <c r="C47" s="23" t="s">
        <v>17</v>
      </c>
      <c r="D47" s="23">
        <v>1</v>
      </c>
      <c r="E47" s="29" t="s">
        <v>108</v>
      </c>
      <c r="F47" s="24" t="s">
        <v>172</v>
      </c>
      <c r="G47" s="24" t="s">
        <v>474</v>
      </c>
      <c r="H47" s="23" t="s">
        <v>8</v>
      </c>
      <c r="I47" s="27">
        <v>150000000</v>
      </c>
      <c r="J47" s="27">
        <v>150000000</v>
      </c>
      <c r="K47" s="23" t="s">
        <v>9</v>
      </c>
      <c r="L47" s="27">
        <v>150000000</v>
      </c>
      <c r="M47" s="24" t="s">
        <v>10</v>
      </c>
      <c r="N47" s="24" t="s">
        <v>14</v>
      </c>
      <c r="O47" s="24" t="s">
        <v>19</v>
      </c>
      <c r="P47" s="23" t="s">
        <v>12</v>
      </c>
      <c r="Q47" s="23" t="s">
        <v>20</v>
      </c>
      <c r="R47" s="24" t="s">
        <v>11</v>
      </c>
      <c r="S47" s="24" t="s">
        <v>30</v>
      </c>
      <c r="T47" s="24" t="s">
        <v>330</v>
      </c>
    </row>
    <row r="48" spans="1:20" ht="45" x14ac:dyDescent="0.25">
      <c r="A48" s="8">
        <v>154</v>
      </c>
      <c r="B48" s="24" t="s">
        <v>116</v>
      </c>
      <c r="C48" s="50" t="s">
        <v>17</v>
      </c>
      <c r="D48" s="23">
        <v>1</v>
      </c>
      <c r="E48" s="25" t="s">
        <v>115</v>
      </c>
      <c r="F48" s="24" t="s">
        <v>172</v>
      </c>
      <c r="G48" s="24" t="s">
        <v>473</v>
      </c>
      <c r="H48" s="23" t="s">
        <v>8</v>
      </c>
      <c r="I48" s="27">
        <v>150000000</v>
      </c>
      <c r="J48" s="27">
        <v>150000000</v>
      </c>
      <c r="K48" s="23" t="s">
        <v>9</v>
      </c>
      <c r="L48" s="26">
        <v>150000000</v>
      </c>
      <c r="M48" s="24" t="s">
        <v>10</v>
      </c>
      <c r="N48" s="24" t="s">
        <v>348</v>
      </c>
      <c r="O48" s="23" t="s">
        <v>18</v>
      </c>
      <c r="P48" s="23" t="s">
        <v>12</v>
      </c>
      <c r="Q48" s="23" t="s">
        <v>189</v>
      </c>
      <c r="R48" s="24" t="s">
        <v>11</v>
      </c>
      <c r="S48" s="24" t="s">
        <v>30</v>
      </c>
      <c r="T48" s="24" t="s">
        <v>335</v>
      </c>
    </row>
    <row r="49" spans="1:20" ht="45" x14ac:dyDescent="0.25">
      <c r="A49" s="8">
        <v>155</v>
      </c>
      <c r="B49" s="23" t="s">
        <v>117</v>
      </c>
      <c r="C49" s="50" t="s">
        <v>13</v>
      </c>
      <c r="D49" s="23">
        <v>300</v>
      </c>
      <c r="E49" s="29" t="s">
        <v>118</v>
      </c>
      <c r="F49" s="24" t="s">
        <v>472</v>
      </c>
      <c r="G49" s="24" t="s">
        <v>454</v>
      </c>
      <c r="H49" s="23" t="s">
        <v>8</v>
      </c>
      <c r="I49" s="27">
        <v>500000</v>
      </c>
      <c r="J49" s="26">
        <v>150000000</v>
      </c>
      <c r="K49" s="23" t="s">
        <v>9</v>
      </c>
      <c r="L49" s="26">
        <v>150000000</v>
      </c>
      <c r="M49" s="24" t="s">
        <v>10</v>
      </c>
      <c r="N49" s="24" t="s">
        <v>14</v>
      </c>
      <c r="O49" s="24" t="s">
        <v>46</v>
      </c>
      <c r="P49" s="23" t="s">
        <v>12</v>
      </c>
      <c r="Q49" s="23" t="s">
        <v>189</v>
      </c>
      <c r="R49" s="24" t="s">
        <v>11</v>
      </c>
      <c r="S49" s="24" t="s">
        <v>30</v>
      </c>
      <c r="T49" s="24" t="s">
        <v>349</v>
      </c>
    </row>
    <row r="50" spans="1:20" ht="45" x14ac:dyDescent="0.25">
      <c r="A50" s="8">
        <v>80</v>
      </c>
      <c r="B50" s="2" t="s">
        <v>239</v>
      </c>
      <c r="C50" s="53" t="s">
        <v>13</v>
      </c>
      <c r="D50" s="4">
        <v>1</v>
      </c>
      <c r="E50" s="3" t="s">
        <v>245</v>
      </c>
      <c r="F50" s="7" t="s">
        <v>172</v>
      </c>
      <c r="G50" s="2" t="s">
        <v>239</v>
      </c>
      <c r="H50" s="4" t="s">
        <v>8</v>
      </c>
      <c r="I50" s="5">
        <v>132664000</v>
      </c>
      <c r="J50" s="5">
        <v>132664000</v>
      </c>
      <c r="K50" s="22" t="s">
        <v>9</v>
      </c>
      <c r="L50" s="14">
        <v>132664000</v>
      </c>
      <c r="M50" s="2" t="s">
        <v>10</v>
      </c>
      <c r="N50" s="4" t="s">
        <v>14</v>
      </c>
      <c r="O50" s="2" t="s">
        <v>46</v>
      </c>
      <c r="P50" s="23" t="s">
        <v>12</v>
      </c>
      <c r="Q50" s="4" t="s">
        <v>189</v>
      </c>
      <c r="R50" s="4" t="s">
        <v>11</v>
      </c>
      <c r="S50" s="7" t="s">
        <v>248</v>
      </c>
      <c r="T50" s="7"/>
    </row>
    <row r="51" spans="1:20" ht="75" x14ac:dyDescent="0.25">
      <c r="A51" s="8">
        <v>112</v>
      </c>
      <c r="B51" s="7" t="s">
        <v>254</v>
      </c>
      <c r="C51" s="51" t="s">
        <v>17</v>
      </c>
      <c r="D51" s="8">
        <v>1</v>
      </c>
      <c r="E51" s="9" t="s">
        <v>254</v>
      </c>
      <c r="F51" s="7" t="s">
        <v>251</v>
      </c>
      <c r="G51" s="2" t="s">
        <v>72</v>
      </c>
      <c r="H51" s="8" t="s">
        <v>8</v>
      </c>
      <c r="I51" s="10">
        <v>130000000</v>
      </c>
      <c r="J51" s="10">
        <v>130000000</v>
      </c>
      <c r="K51" s="22" t="s">
        <v>9</v>
      </c>
      <c r="L51" s="10">
        <v>130000000</v>
      </c>
      <c r="M51" s="2" t="s">
        <v>10</v>
      </c>
      <c r="N51" s="7" t="s">
        <v>14</v>
      </c>
      <c r="O51" s="7" t="s">
        <v>19</v>
      </c>
      <c r="P51" s="23" t="s">
        <v>12</v>
      </c>
      <c r="Q51" s="8" t="s">
        <v>20</v>
      </c>
      <c r="R51" s="8" t="s">
        <v>252</v>
      </c>
      <c r="S51" s="7" t="s">
        <v>32</v>
      </c>
      <c r="T51" s="32" t="s">
        <v>255</v>
      </c>
    </row>
    <row r="52" spans="1:20" ht="45" x14ac:dyDescent="0.25">
      <c r="A52" s="8">
        <v>119</v>
      </c>
      <c r="B52" s="7" t="s">
        <v>391</v>
      </c>
      <c r="C52" s="7" t="s">
        <v>13</v>
      </c>
      <c r="D52" s="8">
        <v>50</v>
      </c>
      <c r="E52" s="9" t="s">
        <v>391</v>
      </c>
      <c r="F52" s="2" t="s">
        <v>172</v>
      </c>
      <c r="G52" s="2" t="s">
        <v>446</v>
      </c>
      <c r="H52" s="4" t="s">
        <v>8</v>
      </c>
      <c r="I52" s="10">
        <f>J52/D52</f>
        <v>2600000</v>
      </c>
      <c r="J52" s="6">
        <v>130000000</v>
      </c>
      <c r="K52" s="22" t="s">
        <v>9</v>
      </c>
      <c r="L52" s="6">
        <v>130000000</v>
      </c>
      <c r="M52" s="2" t="s">
        <v>10</v>
      </c>
      <c r="N52" s="24" t="s">
        <v>396</v>
      </c>
      <c r="O52" s="24" t="s">
        <v>18</v>
      </c>
      <c r="P52" s="23" t="s">
        <v>12</v>
      </c>
      <c r="Q52" s="23" t="s">
        <v>323</v>
      </c>
      <c r="R52" s="24" t="s">
        <v>11</v>
      </c>
      <c r="S52" s="24" t="s">
        <v>388</v>
      </c>
      <c r="T52" s="7"/>
    </row>
    <row r="53" spans="1:20" ht="45" x14ac:dyDescent="0.25">
      <c r="A53" s="8">
        <v>156</v>
      </c>
      <c r="B53" s="23" t="s">
        <v>112</v>
      </c>
      <c r="C53" s="23" t="s">
        <v>13</v>
      </c>
      <c r="D53" s="23">
        <v>120</v>
      </c>
      <c r="E53" s="25" t="s">
        <v>113</v>
      </c>
      <c r="F53" s="24" t="s">
        <v>472</v>
      </c>
      <c r="G53" s="24" t="s">
        <v>454</v>
      </c>
      <c r="H53" s="23" t="s">
        <v>8</v>
      </c>
      <c r="I53" s="27">
        <v>1000000</v>
      </c>
      <c r="J53" s="26">
        <v>120000000</v>
      </c>
      <c r="K53" s="23" t="s">
        <v>9</v>
      </c>
      <c r="L53" s="26">
        <v>120000000</v>
      </c>
      <c r="M53" s="24" t="s">
        <v>10</v>
      </c>
      <c r="N53" s="24" t="s">
        <v>14</v>
      </c>
      <c r="O53" s="24" t="s">
        <v>19</v>
      </c>
      <c r="P53" s="23" t="s">
        <v>12</v>
      </c>
      <c r="Q53" s="23" t="s">
        <v>20</v>
      </c>
      <c r="R53" s="24" t="s">
        <v>11</v>
      </c>
      <c r="S53" s="24" t="s">
        <v>30</v>
      </c>
      <c r="T53" s="24"/>
    </row>
    <row r="54" spans="1:20" ht="45" x14ac:dyDescent="0.25">
      <c r="A54" s="8">
        <v>157</v>
      </c>
      <c r="B54" s="23" t="s">
        <v>124</v>
      </c>
      <c r="C54" s="23" t="s">
        <v>17</v>
      </c>
      <c r="D54" s="23">
        <v>1</v>
      </c>
      <c r="E54" s="25" t="s">
        <v>126</v>
      </c>
      <c r="F54" s="24" t="s">
        <v>251</v>
      </c>
      <c r="G54" s="24" t="s">
        <v>471</v>
      </c>
      <c r="H54" s="23" t="s">
        <v>8</v>
      </c>
      <c r="I54" s="27">
        <v>120000000</v>
      </c>
      <c r="J54" s="26">
        <v>120000000</v>
      </c>
      <c r="K54" s="23" t="s">
        <v>9</v>
      </c>
      <c r="L54" s="26">
        <v>120000000</v>
      </c>
      <c r="M54" s="24" t="s">
        <v>10</v>
      </c>
      <c r="N54" s="23" t="s">
        <v>14</v>
      </c>
      <c r="O54" s="24" t="s">
        <v>19</v>
      </c>
      <c r="P54" s="23" t="s">
        <v>12</v>
      </c>
      <c r="Q54" s="23" t="s">
        <v>20</v>
      </c>
      <c r="R54" s="24" t="s">
        <v>11</v>
      </c>
      <c r="S54" s="24" t="s">
        <v>30</v>
      </c>
      <c r="T54" s="24" t="s">
        <v>349</v>
      </c>
    </row>
    <row r="55" spans="1:20" ht="60" x14ac:dyDescent="0.25">
      <c r="A55" s="8">
        <v>144</v>
      </c>
      <c r="B55" s="2" t="s">
        <v>299</v>
      </c>
      <c r="C55" s="4" t="s">
        <v>17</v>
      </c>
      <c r="D55" s="4">
        <v>1</v>
      </c>
      <c r="E55" s="3" t="s">
        <v>313</v>
      </c>
      <c r="F55" s="2" t="s">
        <v>172</v>
      </c>
      <c r="G55" s="2" t="s">
        <v>72</v>
      </c>
      <c r="H55" s="4" t="s">
        <v>8</v>
      </c>
      <c r="I55" s="5">
        <v>115000000</v>
      </c>
      <c r="J55" s="6">
        <v>115000000</v>
      </c>
      <c r="K55" s="22" t="s">
        <v>9</v>
      </c>
      <c r="L55" s="21">
        <v>115000000</v>
      </c>
      <c r="M55" s="2" t="s">
        <v>10</v>
      </c>
      <c r="N55" s="34" t="s">
        <v>14</v>
      </c>
      <c r="O55" s="2" t="s">
        <v>19</v>
      </c>
      <c r="P55" s="23" t="s">
        <v>12</v>
      </c>
      <c r="Q55" s="8" t="s">
        <v>20</v>
      </c>
      <c r="R55" s="4" t="s">
        <v>11</v>
      </c>
      <c r="S55" s="2" t="s">
        <v>49</v>
      </c>
      <c r="T55" s="2" t="s">
        <v>49</v>
      </c>
    </row>
    <row r="56" spans="1:20" ht="45" x14ac:dyDescent="0.25">
      <c r="A56" s="8">
        <v>17</v>
      </c>
      <c r="B56" s="24" t="s">
        <v>181</v>
      </c>
      <c r="C56" s="23" t="s">
        <v>136</v>
      </c>
      <c r="D56" s="23">
        <v>1</v>
      </c>
      <c r="E56" s="25" t="s">
        <v>336</v>
      </c>
      <c r="F56" s="24" t="s">
        <v>351</v>
      </c>
      <c r="G56" s="24" t="s">
        <v>181</v>
      </c>
      <c r="H56" s="23" t="s">
        <v>8</v>
      </c>
      <c r="I56" s="27">
        <v>100000000</v>
      </c>
      <c r="J56" s="27">
        <v>100000000</v>
      </c>
      <c r="K56" s="23" t="s">
        <v>9</v>
      </c>
      <c r="L56" s="27">
        <v>100000000</v>
      </c>
      <c r="M56" s="24" t="s">
        <v>10</v>
      </c>
      <c r="N56" s="24" t="s">
        <v>14</v>
      </c>
      <c r="O56" s="24" t="s">
        <v>81</v>
      </c>
      <c r="P56" s="23" t="s">
        <v>12</v>
      </c>
      <c r="Q56" s="23" t="s">
        <v>323</v>
      </c>
      <c r="R56" s="24" t="s">
        <v>11</v>
      </c>
      <c r="S56" s="24" t="s">
        <v>30</v>
      </c>
      <c r="T56" s="24" t="s">
        <v>335</v>
      </c>
    </row>
    <row r="57" spans="1:20" ht="270" x14ac:dyDescent="0.25">
      <c r="A57" s="8">
        <v>111</v>
      </c>
      <c r="B57" s="7" t="s">
        <v>44</v>
      </c>
      <c r="C57" s="8" t="s">
        <v>17</v>
      </c>
      <c r="D57" s="8">
        <v>1</v>
      </c>
      <c r="E57" s="9" t="s">
        <v>45</v>
      </c>
      <c r="F57" s="7" t="s">
        <v>251</v>
      </c>
      <c r="G57" s="2" t="s">
        <v>410</v>
      </c>
      <c r="H57" s="8" t="s">
        <v>24</v>
      </c>
      <c r="I57" s="10">
        <v>8400</v>
      </c>
      <c r="J57" s="10">
        <v>8400</v>
      </c>
      <c r="K57" s="14">
        <v>11500</v>
      </c>
      <c r="L57" s="10">
        <v>96600000</v>
      </c>
      <c r="M57" s="2" t="s">
        <v>10</v>
      </c>
      <c r="N57" s="7" t="s">
        <v>14</v>
      </c>
      <c r="O57" s="7" t="s">
        <v>19</v>
      </c>
      <c r="P57" s="23" t="s">
        <v>12</v>
      </c>
      <c r="Q57" s="8" t="s">
        <v>20</v>
      </c>
      <c r="R57" s="7" t="s">
        <v>34</v>
      </c>
      <c r="S57" s="7" t="s">
        <v>21</v>
      </c>
      <c r="T57" s="7"/>
    </row>
    <row r="58" spans="1:20" ht="60" x14ac:dyDescent="0.25">
      <c r="A58" s="8">
        <v>81</v>
      </c>
      <c r="B58" s="24" t="s">
        <v>326</v>
      </c>
      <c r="C58" s="23" t="s">
        <v>13</v>
      </c>
      <c r="D58" s="26">
        <v>30</v>
      </c>
      <c r="E58" s="25" t="s">
        <v>328</v>
      </c>
      <c r="F58" s="24" t="s">
        <v>351</v>
      </c>
      <c r="G58" s="24" t="s">
        <v>326</v>
      </c>
      <c r="H58" s="23" t="s">
        <v>8</v>
      </c>
      <c r="I58" s="27">
        <v>3000000</v>
      </c>
      <c r="J58" s="26">
        <v>90000000</v>
      </c>
      <c r="K58" s="23" t="s">
        <v>9</v>
      </c>
      <c r="L58" s="28">
        <v>90000000</v>
      </c>
      <c r="M58" s="24" t="s">
        <v>10</v>
      </c>
      <c r="N58" s="23" t="s">
        <v>14</v>
      </c>
      <c r="O58" s="24" t="s">
        <v>46</v>
      </c>
      <c r="P58" s="23" t="s">
        <v>12</v>
      </c>
      <c r="Q58" s="23" t="s">
        <v>189</v>
      </c>
      <c r="R58" s="24" t="s">
        <v>11</v>
      </c>
      <c r="S58" s="24" t="s">
        <v>30</v>
      </c>
      <c r="T58" s="24" t="s">
        <v>329</v>
      </c>
    </row>
    <row r="59" spans="1:20" ht="45" x14ac:dyDescent="0.25">
      <c r="A59" s="8">
        <v>53</v>
      </c>
      <c r="B59" s="2" t="s">
        <v>56</v>
      </c>
      <c r="C59" s="7" t="s">
        <v>17</v>
      </c>
      <c r="D59" s="4">
        <v>1</v>
      </c>
      <c r="E59" s="3" t="s">
        <v>48</v>
      </c>
      <c r="F59" s="2" t="s">
        <v>251</v>
      </c>
      <c r="G59" s="2" t="s">
        <v>56</v>
      </c>
      <c r="H59" s="4" t="s">
        <v>8</v>
      </c>
      <c r="I59" s="5">
        <v>84000000</v>
      </c>
      <c r="J59" s="5">
        <v>84000000</v>
      </c>
      <c r="K59" s="22" t="s">
        <v>9</v>
      </c>
      <c r="L59" s="21">
        <v>84000000</v>
      </c>
      <c r="M59" s="21" t="s">
        <v>278</v>
      </c>
      <c r="N59" s="34" t="s">
        <v>57</v>
      </c>
      <c r="O59" s="2" t="s">
        <v>18</v>
      </c>
      <c r="P59" s="23" t="s">
        <v>12</v>
      </c>
      <c r="Q59" s="8" t="s">
        <v>189</v>
      </c>
      <c r="R59" s="2" t="s">
        <v>11</v>
      </c>
      <c r="S59" s="2" t="s">
        <v>49</v>
      </c>
      <c r="T59" s="2"/>
    </row>
    <row r="60" spans="1:20" ht="45" x14ac:dyDescent="0.25">
      <c r="A60" s="8">
        <v>82</v>
      </c>
      <c r="B60" s="24" t="s">
        <v>326</v>
      </c>
      <c r="C60" s="23" t="s">
        <v>13</v>
      </c>
      <c r="D60" s="26">
        <v>50</v>
      </c>
      <c r="E60" s="25" t="s">
        <v>327</v>
      </c>
      <c r="F60" s="24" t="s">
        <v>351</v>
      </c>
      <c r="G60" s="24" t="s">
        <v>326</v>
      </c>
      <c r="H60" s="23" t="s">
        <v>8</v>
      </c>
      <c r="I60" s="27">
        <v>1500000</v>
      </c>
      <c r="J60" s="26">
        <v>75000000</v>
      </c>
      <c r="K60" s="23" t="s">
        <v>9</v>
      </c>
      <c r="L60" s="28">
        <v>75000000</v>
      </c>
      <c r="M60" s="24" t="s">
        <v>10</v>
      </c>
      <c r="N60" s="23" t="s">
        <v>14</v>
      </c>
      <c r="O60" s="24" t="s">
        <v>46</v>
      </c>
      <c r="P60" s="23" t="s">
        <v>12</v>
      </c>
      <c r="Q60" s="23" t="s">
        <v>189</v>
      </c>
      <c r="R60" s="24" t="s">
        <v>11</v>
      </c>
      <c r="S60" s="24" t="s">
        <v>30</v>
      </c>
      <c r="T60" s="24" t="s">
        <v>325</v>
      </c>
    </row>
    <row r="61" spans="1:20" ht="45" x14ac:dyDescent="0.25">
      <c r="A61" s="38">
        <v>62</v>
      </c>
      <c r="B61" s="39" t="s">
        <v>69</v>
      </c>
      <c r="C61" s="44" t="s">
        <v>13</v>
      </c>
      <c r="D61" s="44">
        <v>1</v>
      </c>
      <c r="E61" s="40" t="s">
        <v>179</v>
      </c>
      <c r="F61" s="39" t="s">
        <v>172</v>
      </c>
      <c r="G61" s="43" t="s">
        <v>432</v>
      </c>
      <c r="H61" s="38" t="s">
        <v>22</v>
      </c>
      <c r="I61" s="41">
        <v>5600</v>
      </c>
      <c r="J61" s="41">
        <v>5600</v>
      </c>
      <c r="K61" s="55">
        <v>13000</v>
      </c>
      <c r="L61" s="55">
        <v>72800000</v>
      </c>
      <c r="M61" s="43" t="s">
        <v>10</v>
      </c>
      <c r="N61" s="39" t="s">
        <v>70</v>
      </c>
      <c r="O61" s="43" t="s">
        <v>18</v>
      </c>
      <c r="P61" s="44" t="s">
        <v>12</v>
      </c>
      <c r="Q61" s="44" t="s">
        <v>189</v>
      </c>
      <c r="R61" s="44" t="s">
        <v>23</v>
      </c>
      <c r="S61" s="39" t="s">
        <v>249</v>
      </c>
      <c r="T61" s="39"/>
    </row>
    <row r="62" spans="1:20" ht="45" x14ac:dyDescent="0.25">
      <c r="A62" s="8">
        <v>145</v>
      </c>
      <c r="B62" s="4" t="s">
        <v>55</v>
      </c>
      <c r="C62" s="8" t="s">
        <v>17</v>
      </c>
      <c r="D62" s="8">
        <v>1</v>
      </c>
      <c r="E62" s="3" t="s">
        <v>61</v>
      </c>
      <c r="F62" s="2" t="s">
        <v>172</v>
      </c>
      <c r="G62" s="2" t="s">
        <v>421</v>
      </c>
      <c r="H62" s="4" t="s">
        <v>8</v>
      </c>
      <c r="I62" s="5">
        <v>72000000</v>
      </c>
      <c r="J62" s="6">
        <v>72000000</v>
      </c>
      <c r="K62" s="22" t="s">
        <v>9</v>
      </c>
      <c r="L62" s="5">
        <v>72000000</v>
      </c>
      <c r="M62" s="2" t="s">
        <v>10</v>
      </c>
      <c r="N62" s="2" t="s">
        <v>14</v>
      </c>
      <c r="O62" s="2" t="s">
        <v>223</v>
      </c>
      <c r="P62" s="23" t="s">
        <v>12</v>
      </c>
      <c r="Q62" s="4" t="s">
        <v>189</v>
      </c>
      <c r="R62" s="4" t="s">
        <v>11</v>
      </c>
      <c r="S62" s="7" t="s">
        <v>203</v>
      </c>
      <c r="T62" s="7"/>
    </row>
    <row r="63" spans="1:20" ht="45" x14ac:dyDescent="0.25">
      <c r="A63" s="8">
        <v>83</v>
      </c>
      <c r="B63" s="24" t="s">
        <v>350</v>
      </c>
      <c r="C63" s="23" t="s">
        <v>13</v>
      </c>
      <c r="D63" s="26">
        <v>2</v>
      </c>
      <c r="E63" s="25" t="s">
        <v>350</v>
      </c>
      <c r="F63" s="24" t="s">
        <v>351</v>
      </c>
      <c r="G63" s="24" t="s">
        <v>440</v>
      </c>
      <c r="H63" s="23" t="s">
        <v>8</v>
      </c>
      <c r="I63" s="27">
        <v>35000000</v>
      </c>
      <c r="J63" s="26">
        <v>70000000</v>
      </c>
      <c r="K63" s="23" t="s">
        <v>9</v>
      </c>
      <c r="L63" s="26">
        <v>70000000</v>
      </c>
      <c r="M63" s="24" t="s">
        <v>10</v>
      </c>
      <c r="N63" s="23" t="s">
        <v>14</v>
      </c>
      <c r="O63" s="24" t="s">
        <v>46</v>
      </c>
      <c r="P63" s="23" t="s">
        <v>12</v>
      </c>
      <c r="Q63" s="23" t="s">
        <v>189</v>
      </c>
      <c r="R63" s="24" t="s">
        <v>11</v>
      </c>
      <c r="S63" s="24" t="s">
        <v>30</v>
      </c>
      <c r="T63" s="24"/>
    </row>
    <row r="64" spans="1:20" ht="45" x14ac:dyDescent="0.25">
      <c r="A64" s="8">
        <v>63</v>
      </c>
      <c r="B64" s="24" t="s">
        <v>75</v>
      </c>
      <c r="C64" s="23" t="s">
        <v>89</v>
      </c>
      <c r="D64" s="26">
        <v>6500</v>
      </c>
      <c r="E64" s="25" t="s">
        <v>129</v>
      </c>
      <c r="F64" s="24" t="s">
        <v>251</v>
      </c>
      <c r="G64" s="24" t="s">
        <v>433</v>
      </c>
      <c r="H64" s="23" t="s">
        <v>8</v>
      </c>
      <c r="I64" s="27">
        <v>10000</v>
      </c>
      <c r="J64" s="26">
        <f>D64*I64</f>
        <v>65000000</v>
      </c>
      <c r="K64" s="23" t="s">
        <v>9</v>
      </c>
      <c r="L64" s="28">
        <v>65000000</v>
      </c>
      <c r="M64" s="24" t="s">
        <v>10</v>
      </c>
      <c r="N64" s="23" t="s">
        <v>14</v>
      </c>
      <c r="O64" s="24" t="s">
        <v>19</v>
      </c>
      <c r="P64" s="23" t="s">
        <v>12</v>
      </c>
      <c r="Q64" s="23" t="s">
        <v>20</v>
      </c>
      <c r="R64" s="24" t="s">
        <v>11</v>
      </c>
      <c r="S64" s="24" t="s">
        <v>30</v>
      </c>
      <c r="T64" s="24" t="s">
        <v>199</v>
      </c>
    </row>
    <row r="65" spans="1:20" s="45" customFormat="1" ht="45" x14ac:dyDescent="0.25">
      <c r="A65" s="8">
        <v>158</v>
      </c>
      <c r="B65" s="24" t="s">
        <v>75</v>
      </c>
      <c r="C65" s="23" t="s">
        <v>89</v>
      </c>
      <c r="D65" s="26">
        <v>6500</v>
      </c>
      <c r="E65" s="25" t="s">
        <v>76</v>
      </c>
      <c r="F65" s="24" t="s">
        <v>251</v>
      </c>
      <c r="G65" s="24" t="s">
        <v>433</v>
      </c>
      <c r="H65" s="23" t="s">
        <v>8</v>
      </c>
      <c r="I65" s="27">
        <v>10000</v>
      </c>
      <c r="J65" s="26">
        <v>65000000</v>
      </c>
      <c r="K65" s="23" t="s">
        <v>9</v>
      </c>
      <c r="L65" s="26">
        <v>65000000</v>
      </c>
      <c r="M65" s="24" t="s">
        <v>10</v>
      </c>
      <c r="N65" s="23" t="s">
        <v>14</v>
      </c>
      <c r="O65" s="24" t="s">
        <v>19</v>
      </c>
      <c r="P65" s="23" t="s">
        <v>12</v>
      </c>
      <c r="Q65" s="23" t="s">
        <v>20</v>
      </c>
      <c r="R65" s="24" t="s">
        <v>11</v>
      </c>
      <c r="S65" s="24" t="s">
        <v>30</v>
      </c>
      <c r="T65" s="24"/>
    </row>
    <row r="66" spans="1:20" s="45" customFormat="1" ht="45" x14ac:dyDescent="0.25">
      <c r="A66" s="8">
        <v>18</v>
      </c>
      <c r="B66" s="24" t="s">
        <v>224</v>
      </c>
      <c r="C66" s="23" t="s">
        <v>13</v>
      </c>
      <c r="D66" s="26">
        <v>20</v>
      </c>
      <c r="E66" s="25" t="s">
        <v>232</v>
      </c>
      <c r="F66" s="24" t="s">
        <v>351</v>
      </c>
      <c r="G66" s="24" t="s">
        <v>456</v>
      </c>
      <c r="H66" s="23" t="s">
        <v>8</v>
      </c>
      <c r="I66" s="27">
        <v>3000000</v>
      </c>
      <c r="J66" s="26">
        <v>60000000</v>
      </c>
      <c r="K66" s="23" t="s">
        <v>9</v>
      </c>
      <c r="L66" s="28">
        <v>60000000</v>
      </c>
      <c r="M66" s="24" t="s">
        <v>10</v>
      </c>
      <c r="N66" s="23" t="s">
        <v>14</v>
      </c>
      <c r="O66" s="24" t="s">
        <v>81</v>
      </c>
      <c r="P66" s="23" t="s">
        <v>12</v>
      </c>
      <c r="Q66" s="23" t="s">
        <v>323</v>
      </c>
      <c r="R66" s="24" t="s">
        <v>11</v>
      </c>
      <c r="S66" s="24" t="s">
        <v>30</v>
      </c>
      <c r="T66" s="24"/>
    </row>
    <row r="67" spans="1:20" ht="45" x14ac:dyDescent="0.25">
      <c r="A67" s="8">
        <v>19</v>
      </c>
      <c r="B67" s="24" t="s">
        <v>228</v>
      </c>
      <c r="C67" s="23" t="s">
        <v>13</v>
      </c>
      <c r="D67" s="26">
        <v>4</v>
      </c>
      <c r="E67" s="25" t="s">
        <v>228</v>
      </c>
      <c r="F67" s="24" t="s">
        <v>455</v>
      </c>
      <c r="G67" s="24" t="s">
        <v>417</v>
      </c>
      <c r="H67" s="23" t="s">
        <v>8</v>
      </c>
      <c r="I67" s="27">
        <v>15000000</v>
      </c>
      <c r="J67" s="26">
        <v>60000000</v>
      </c>
      <c r="K67" s="23" t="s">
        <v>9</v>
      </c>
      <c r="L67" s="26">
        <v>60000000</v>
      </c>
      <c r="M67" s="24" t="s">
        <v>10</v>
      </c>
      <c r="N67" s="23" t="s">
        <v>14</v>
      </c>
      <c r="O67" s="24" t="s">
        <v>46</v>
      </c>
      <c r="P67" s="23" t="s">
        <v>12</v>
      </c>
      <c r="Q67" s="23" t="s">
        <v>189</v>
      </c>
      <c r="R67" s="24" t="s">
        <v>11</v>
      </c>
      <c r="S67" s="24" t="s">
        <v>30</v>
      </c>
      <c r="T67" s="24"/>
    </row>
    <row r="68" spans="1:20" ht="45" x14ac:dyDescent="0.25">
      <c r="A68" s="8">
        <v>54</v>
      </c>
      <c r="B68" s="39" t="s">
        <v>190</v>
      </c>
      <c r="C68" s="38" t="s">
        <v>17</v>
      </c>
      <c r="D68" s="38">
        <v>1</v>
      </c>
      <c r="E68" s="40" t="s">
        <v>191</v>
      </c>
      <c r="F68" s="39" t="s">
        <v>172</v>
      </c>
      <c r="G68" s="43" t="s">
        <v>463</v>
      </c>
      <c r="H68" s="38" t="s">
        <v>8</v>
      </c>
      <c r="I68" s="41">
        <v>60000000</v>
      </c>
      <c r="J68" s="41">
        <v>60000000</v>
      </c>
      <c r="K68" s="42" t="s">
        <v>9</v>
      </c>
      <c r="L68" s="41">
        <v>60000000</v>
      </c>
      <c r="M68" s="43" t="s">
        <v>10</v>
      </c>
      <c r="N68" s="39" t="s">
        <v>187</v>
      </c>
      <c r="O68" s="39" t="s">
        <v>18</v>
      </c>
      <c r="P68" s="44" t="s">
        <v>12</v>
      </c>
      <c r="Q68" s="54" t="s">
        <v>20</v>
      </c>
      <c r="R68" s="39" t="s">
        <v>11</v>
      </c>
      <c r="S68" s="39" t="s">
        <v>21</v>
      </c>
      <c r="T68" s="39" t="s">
        <v>193</v>
      </c>
    </row>
    <row r="69" spans="1:20" ht="45" x14ac:dyDescent="0.25">
      <c r="A69" s="8">
        <v>55</v>
      </c>
      <c r="B69" s="2" t="s">
        <v>63</v>
      </c>
      <c r="C69" s="7" t="s">
        <v>17</v>
      </c>
      <c r="D69" s="4">
        <v>1</v>
      </c>
      <c r="E69" s="3" t="s">
        <v>64</v>
      </c>
      <c r="F69" s="2" t="s">
        <v>172</v>
      </c>
      <c r="G69" s="2" t="s">
        <v>430</v>
      </c>
      <c r="H69" s="4" t="s">
        <v>8</v>
      </c>
      <c r="I69" s="5">
        <v>60000000</v>
      </c>
      <c r="J69" s="6">
        <v>60000000</v>
      </c>
      <c r="K69" s="22" t="s">
        <v>9</v>
      </c>
      <c r="L69" s="21">
        <v>60000000</v>
      </c>
      <c r="M69" s="21" t="s">
        <v>278</v>
      </c>
      <c r="N69" s="34" t="s">
        <v>14</v>
      </c>
      <c r="O69" s="2" t="s">
        <v>19</v>
      </c>
      <c r="P69" s="23" t="s">
        <v>12</v>
      </c>
      <c r="Q69" s="8" t="s">
        <v>20</v>
      </c>
      <c r="R69" s="4" t="s">
        <v>11</v>
      </c>
      <c r="S69" s="2" t="s">
        <v>49</v>
      </c>
      <c r="T69" s="2"/>
    </row>
    <row r="70" spans="1:20" ht="45" x14ac:dyDescent="0.25">
      <c r="A70" s="8">
        <v>84</v>
      </c>
      <c r="B70" s="7" t="s">
        <v>211</v>
      </c>
      <c r="C70" s="7" t="s">
        <v>17</v>
      </c>
      <c r="D70" s="8">
        <v>1</v>
      </c>
      <c r="E70" s="3" t="s">
        <v>214</v>
      </c>
      <c r="F70" s="2" t="s">
        <v>172</v>
      </c>
      <c r="G70" s="2" t="s">
        <v>416</v>
      </c>
      <c r="H70" s="4" t="s">
        <v>8</v>
      </c>
      <c r="I70" s="10">
        <v>50000000</v>
      </c>
      <c r="J70" s="6">
        <v>50000000</v>
      </c>
      <c r="K70" s="22" t="s">
        <v>9</v>
      </c>
      <c r="L70" s="12">
        <v>50000000</v>
      </c>
      <c r="M70" s="2" t="s">
        <v>10</v>
      </c>
      <c r="N70" s="2" t="s">
        <v>14</v>
      </c>
      <c r="O70" s="2" t="s">
        <v>46</v>
      </c>
      <c r="P70" s="23" t="s">
        <v>12</v>
      </c>
      <c r="Q70" s="4" t="s">
        <v>189</v>
      </c>
      <c r="R70" s="4" t="s">
        <v>11</v>
      </c>
      <c r="S70" s="7" t="s">
        <v>31</v>
      </c>
      <c r="T70" s="7" t="s">
        <v>213</v>
      </c>
    </row>
    <row r="71" spans="1:20" ht="45" x14ac:dyDescent="0.25">
      <c r="A71" s="8">
        <v>85</v>
      </c>
      <c r="B71" s="2" t="s">
        <v>221</v>
      </c>
      <c r="C71" s="7" t="s">
        <v>17</v>
      </c>
      <c r="D71" s="8">
        <v>1</v>
      </c>
      <c r="E71" s="3" t="s">
        <v>222</v>
      </c>
      <c r="F71" s="2" t="s">
        <v>172</v>
      </c>
      <c r="G71" s="2" t="s">
        <v>429</v>
      </c>
      <c r="H71" s="4" t="s">
        <v>8</v>
      </c>
      <c r="I71" s="5">
        <v>50000000</v>
      </c>
      <c r="J71" s="6">
        <v>50000000</v>
      </c>
      <c r="K71" s="22" t="s">
        <v>9</v>
      </c>
      <c r="L71" s="5">
        <v>50000000</v>
      </c>
      <c r="M71" s="2" t="s">
        <v>10</v>
      </c>
      <c r="N71" s="2" t="s">
        <v>14</v>
      </c>
      <c r="O71" s="7" t="s">
        <v>218</v>
      </c>
      <c r="P71" s="23" t="s">
        <v>12</v>
      </c>
      <c r="Q71" s="4" t="s">
        <v>189</v>
      </c>
      <c r="R71" s="4" t="s">
        <v>11</v>
      </c>
      <c r="S71" s="7" t="s">
        <v>203</v>
      </c>
      <c r="T71" s="7"/>
    </row>
    <row r="72" spans="1:20" ht="45" x14ac:dyDescent="0.25">
      <c r="A72" s="8">
        <v>86</v>
      </c>
      <c r="B72" s="24" t="s">
        <v>181</v>
      </c>
      <c r="C72" s="23" t="s">
        <v>136</v>
      </c>
      <c r="D72" s="23">
        <v>1</v>
      </c>
      <c r="E72" s="25" t="s">
        <v>336</v>
      </c>
      <c r="F72" s="24" t="s">
        <v>455</v>
      </c>
      <c r="G72" s="24" t="s">
        <v>181</v>
      </c>
      <c r="H72" s="23" t="s">
        <v>8</v>
      </c>
      <c r="I72" s="27">
        <v>50000000</v>
      </c>
      <c r="J72" s="26">
        <v>50000000</v>
      </c>
      <c r="K72" s="23" t="s">
        <v>9</v>
      </c>
      <c r="L72" s="28">
        <v>50000000</v>
      </c>
      <c r="M72" s="24" t="s">
        <v>10</v>
      </c>
      <c r="N72" s="24" t="s">
        <v>14</v>
      </c>
      <c r="O72" s="24" t="s">
        <v>81</v>
      </c>
      <c r="P72" s="23" t="s">
        <v>12</v>
      </c>
      <c r="Q72" s="23" t="s">
        <v>323</v>
      </c>
      <c r="R72" s="24" t="s">
        <v>11</v>
      </c>
      <c r="S72" s="24" t="s">
        <v>30</v>
      </c>
      <c r="T72" s="24" t="s">
        <v>335</v>
      </c>
    </row>
    <row r="73" spans="1:20" ht="45" x14ac:dyDescent="0.25">
      <c r="A73" s="8">
        <v>120</v>
      </c>
      <c r="B73" s="24" t="s">
        <v>181</v>
      </c>
      <c r="C73" s="23" t="s">
        <v>136</v>
      </c>
      <c r="D73" s="23">
        <v>1</v>
      </c>
      <c r="E73" s="25" t="s">
        <v>336</v>
      </c>
      <c r="F73" s="24" t="s">
        <v>455</v>
      </c>
      <c r="G73" s="24" t="s">
        <v>181</v>
      </c>
      <c r="H73" s="23" t="s">
        <v>8</v>
      </c>
      <c r="I73" s="27">
        <v>50000000</v>
      </c>
      <c r="J73" s="26">
        <v>50000000</v>
      </c>
      <c r="K73" s="23" t="s">
        <v>9</v>
      </c>
      <c r="L73" s="28">
        <v>50000000</v>
      </c>
      <c r="M73" s="24" t="s">
        <v>10</v>
      </c>
      <c r="N73" s="24" t="s">
        <v>14</v>
      </c>
      <c r="O73" s="24" t="s">
        <v>81</v>
      </c>
      <c r="P73" s="23" t="s">
        <v>12</v>
      </c>
      <c r="Q73" s="23" t="s">
        <v>323</v>
      </c>
      <c r="R73" s="24" t="s">
        <v>11</v>
      </c>
      <c r="S73" s="24" t="s">
        <v>30</v>
      </c>
      <c r="T73" s="24" t="s">
        <v>335</v>
      </c>
    </row>
    <row r="74" spans="1:20" ht="45" x14ac:dyDescent="0.25">
      <c r="A74" s="8">
        <v>159</v>
      </c>
      <c r="B74" s="24" t="s">
        <v>181</v>
      </c>
      <c r="C74" s="23" t="s">
        <v>136</v>
      </c>
      <c r="D74" s="23">
        <v>1</v>
      </c>
      <c r="E74" s="25" t="s">
        <v>336</v>
      </c>
      <c r="F74" s="24" t="s">
        <v>455</v>
      </c>
      <c r="G74" s="24" t="s">
        <v>181</v>
      </c>
      <c r="H74" s="23" t="s">
        <v>8</v>
      </c>
      <c r="I74" s="27">
        <v>50000000</v>
      </c>
      <c r="J74" s="26">
        <v>50000000</v>
      </c>
      <c r="K74" s="23" t="s">
        <v>9</v>
      </c>
      <c r="L74" s="28">
        <v>50000000</v>
      </c>
      <c r="M74" s="24" t="s">
        <v>10</v>
      </c>
      <c r="N74" s="24" t="s">
        <v>14</v>
      </c>
      <c r="O74" s="24" t="s">
        <v>81</v>
      </c>
      <c r="P74" s="23" t="s">
        <v>12</v>
      </c>
      <c r="Q74" s="23" t="s">
        <v>323</v>
      </c>
      <c r="R74" s="24" t="s">
        <v>11</v>
      </c>
      <c r="S74" s="24" t="s">
        <v>30</v>
      </c>
      <c r="T74" s="24" t="s">
        <v>335</v>
      </c>
    </row>
    <row r="75" spans="1:20" ht="75" x14ac:dyDescent="0.25">
      <c r="A75" s="8">
        <v>64</v>
      </c>
      <c r="B75" s="7" t="s">
        <v>250</v>
      </c>
      <c r="C75" s="8" t="s">
        <v>13</v>
      </c>
      <c r="D75" s="8">
        <v>7</v>
      </c>
      <c r="E75" s="9" t="s">
        <v>250</v>
      </c>
      <c r="F75" s="7" t="s">
        <v>251</v>
      </c>
      <c r="G75" s="2" t="s">
        <v>434</v>
      </c>
      <c r="H75" s="8" t="s">
        <v>8</v>
      </c>
      <c r="I75" s="10">
        <v>7000000</v>
      </c>
      <c r="J75" s="26">
        <f>D75*I75</f>
        <v>49000000</v>
      </c>
      <c r="K75" s="22" t="s">
        <v>9</v>
      </c>
      <c r="L75" s="10">
        <v>49000000</v>
      </c>
      <c r="M75" s="2" t="s">
        <v>10</v>
      </c>
      <c r="N75" s="7" t="s">
        <v>14</v>
      </c>
      <c r="O75" s="7" t="s">
        <v>46</v>
      </c>
      <c r="P75" s="23" t="s">
        <v>12</v>
      </c>
      <c r="Q75" s="8" t="s">
        <v>189</v>
      </c>
      <c r="R75" s="8" t="s">
        <v>252</v>
      </c>
      <c r="S75" s="7" t="s">
        <v>32</v>
      </c>
      <c r="T75" s="7" t="s">
        <v>253</v>
      </c>
    </row>
    <row r="76" spans="1:20" ht="45" x14ac:dyDescent="0.25">
      <c r="A76" s="8">
        <v>121</v>
      </c>
      <c r="B76" s="24" t="s">
        <v>387</v>
      </c>
      <c r="C76" s="23" t="s">
        <v>13</v>
      </c>
      <c r="D76" s="23">
        <v>10</v>
      </c>
      <c r="E76" s="25" t="s">
        <v>395</v>
      </c>
      <c r="F76" s="24" t="s">
        <v>172</v>
      </c>
      <c r="G76" s="24" t="s">
        <v>387</v>
      </c>
      <c r="H76" s="23" t="s">
        <v>8</v>
      </c>
      <c r="I76" s="27">
        <f>J76/D76</f>
        <v>4890000</v>
      </c>
      <c r="J76" s="26">
        <v>48900000</v>
      </c>
      <c r="K76" s="23" t="s">
        <v>9</v>
      </c>
      <c r="L76" s="26">
        <v>48900000</v>
      </c>
      <c r="M76" s="24" t="s">
        <v>10</v>
      </c>
      <c r="N76" s="24" t="s">
        <v>396</v>
      </c>
      <c r="O76" s="24" t="s">
        <v>18</v>
      </c>
      <c r="P76" s="23" t="s">
        <v>12</v>
      </c>
      <c r="Q76" s="23" t="s">
        <v>323</v>
      </c>
      <c r="R76" s="24" t="s">
        <v>11</v>
      </c>
      <c r="S76" s="24" t="s">
        <v>388</v>
      </c>
      <c r="T76" s="24"/>
    </row>
    <row r="77" spans="1:20" ht="45" x14ac:dyDescent="0.25">
      <c r="A77" s="8">
        <v>104</v>
      </c>
      <c r="B77" s="2" t="s">
        <v>391</v>
      </c>
      <c r="C77" s="2" t="s">
        <v>13</v>
      </c>
      <c r="D77" s="4">
        <v>20</v>
      </c>
      <c r="E77" s="25" t="s">
        <v>391</v>
      </c>
      <c r="F77" s="24" t="s">
        <v>172</v>
      </c>
      <c r="G77" s="24" t="s">
        <v>446</v>
      </c>
      <c r="H77" s="4" t="s">
        <v>8</v>
      </c>
      <c r="I77" s="27">
        <f>J77/D77</f>
        <v>2300000</v>
      </c>
      <c r="J77" s="27">
        <v>46000000</v>
      </c>
      <c r="K77" s="23" t="s">
        <v>9</v>
      </c>
      <c r="L77" s="27">
        <v>46000000</v>
      </c>
      <c r="M77" s="24" t="s">
        <v>10</v>
      </c>
      <c r="N77" s="24" t="s">
        <v>396</v>
      </c>
      <c r="O77" s="24" t="s">
        <v>18</v>
      </c>
      <c r="P77" s="23" t="s">
        <v>12</v>
      </c>
      <c r="Q77" s="24" t="s">
        <v>189</v>
      </c>
      <c r="R77" s="24" t="s">
        <v>11</v>
      </c>
      <c r="S77" s="24" t="s">
        <v>388</v>
      </c>
      <c r="T77" s="11"/>
    </row>
    <row r="78" spans="1:20" ht="45" x14ac:dyDescent="0.25">
      <c r="A78" s="8">
        <v>20</v>
      </c>
      <c r="B78" s="24" t="s">
        <v>225</v>
      </c>
      <c r="C78" s="23" t="s">
        <v>13</v>
      </c>
      <c r="D78" s="26">
        <v>50</v>
      </c>
      <c r="E78" s="25" t="s">
        <v>233</v>
      </c>
      <c r="F78" s="24" t="s">
        <v>455</v>
      </c>
      <c r="G78" s="24" t="s">
        <v>456</v>
      </c>
      <c r="H78" s="23" t="s">
        <v>8</v>
      </c>
      <c r="I78" s="27">
        <v>900000</v>
      </c>
      <c r="J78" s="26">
        <v>45000000</v>
      </c>
      <c r="K78" s="23" t="s">
        <v>9</v>
      </c>
      <c r="L78" s="26">
        <v>45000000</v>
      </c>
      <c r="M78" s="24" t="s">
        <v>10</v>
      </c>
      <c r="N78" s="23" t="s">
        <v>14</v>
      </c>
      <c r="O78" s="24" t="s">
        <v>81</v>
      </c>
      <c r="P78" s="23" t="s">
        <v>12</v>
      </c>
      <c r="Q78" s="23" t="s">
        <v>323</v>
      </c>
      <c r="R78" s="24" t="s">
        <v>11</v>
      </c>
      <c r="S78" s="24" t="s">
        <v>30</v>
      </c>
      <c r="T78" s="24" t="s">
        <v>238</v>
      </c>
    </row>
    <row r="79" spans="1:20" ht="45" x14ac:dyDescent="0.25">
      <c r="A79" s="8">
        <v>139</v>
      </c>
      <c r="B79" s="2" t="s">
        <v>298</v>
      </c>
      <c r="C79" s="4" t="s">
        <v>13</v>
      </c>
      <c r="D79" s="4">
        <v>11</v>
      </c>
      <c r="E79" s="3" t="s">
        <v>312</v>
      </c>
      <c r="F79" s="2" t="s">
        <v>409</v>
      </c>
      <c r="G79" s="2" t="s">
        <v>452</v>
      </c>
      <c r="H79" s="4" t="s">
        <v>24</v>
      </c>
      <c r="I79" s="5">
        <v>350</v>
      </c>
      <c r="J79" s="6">
        <v>3850</v>
      </c>
      <c r="K79" s="6">
        <v>11500</v>
      </c>
      <c r="L79" s="21">
        <f>J79*K79</f>
        <v>44275000</v>
      </c>
      <c r="M79" s="21" t="s">
        <v>278</v>
      </c>
      <c r="N79" s="34" t="s">
        <v>14</v>
      </c>
      <c r="O79" s="2" t="s">
        <v>46</v>
      </c>
      <c r="P79" s="23" t="s">
        <v>12</v>
      </c>
      <c r="Q79" s="8" t="s">
        <v>189</v>
      </c>
      <c r="R79" s="2" t="s">
        <v>11</v>
      </c>
      <c r="S79" s="2" t="s">
        <v>49</v>
      </c>
      <c r="T79" s="2"/>
    </row>
    <row r="80" spans="1:20" ht="45" x14ac:dyDescent="0.25">
      <c r="A80" s="8">
        <v>21</v>
      </c>
      <c r="B80" s="24" t="s">
        <v>83</v>
      </c>
      <c r="C80" s="24" t="s">
        <v>17</v>
      </c>
      <c r="D80" s="23">
        <v>2</v>
      </c>
      <c r="E80" s="25" t="s">
        <v>84</v>
      </c>
      <c r="F80" s="24" t="s">
        <v>251</v>
      </c>
      <c r="G80" s="24" t="s">
        <v>421</v>
      </c>
      <c r="H80" s="23" t="s">
        <v>8</v>
      </c>
      <c r="I80" s="27">
        <v>20000000</v>
      </c>
      <c r="J80" s="26">
        <v>40000000</v>
      </c>
      <c r="K80" s="23" t="s">
        <v>9</v>
      </c>
      <c r="L80" s="28">
        <v>40000000</v>
      </c>
      <c r="M80" s="24" t="s">
        <v>10</v>
      </c>
      <c r="N80" s="24" t="s">
        <v>60</v>
      </c>
      <c r="O80" s="24" t="s">
        <v>18</v>
      </c>
      <c r="P80" s="23" t="s">
        <v>12</v>
      </c>
      <c r="Q80" s="23" t="s">
        <v>323</v>
      </c>
      <c r="R80" s="24" t="s">
        <v>11</v>
      </c>
      <c r="S80" s="24" t="s">
        <v>30</v>
      </c>
      <c r="T80" s="24" t="s">
        <v>200</v>
      </c>
    </row>
    <row r="81" spans="1:20" ht="45" x14ac:dyDescent="0.25">
      <c r="A81" s="8">
        <v>87</v>
      </c>
      <c r="B81" s="24" t="s">
        <v>83</v>
      </c>
      <c r="C81" s="24" t="s">
        <v>17</v>
      </c>
      <c r="D81" s="23">
        <v>2</v>
      </c>
      <c r="E81" s="25" t="s">
        <v>84</v>
      </c>
      <c r="F81" s="24" t="s">
        <v>251</v>
      </c>
      <c r="G81" s="24" t="s">
        <v>470</v>
      </c>
      <c r="H81" s="23" t="s">
        <v>8</v>
      </c>
      <c r="I81" s="27">
        <v>20000000</v>
      </c>
      <c r="J81" s="26">
        <v>40000000</v>
      </c>
      <c r="K81" s="23" t="s">
        <v>9</v>
      </c>
      <c r="L81" s="28">
        <v>40000000</v>
      </c>
      <c r="M81" s="24" t="s">
        <v>10</v>
      </c>
      <c r="N81" s="24" t="s">
        <v>60</v>
      </c>
      <c r="O81" s="24" t="s">
        <v>18</v>
      </c>
      <c r="P81" s="23" t="s">
        <v>12</v>
      </c>
      <c r="Q81" s="23" t="s">
        <v>323</v>
      </c>
      <c r="R81" s="24" t="s">
        <v>11</v>
      </c>
      <c r="S81" s="24" t="s">
        <v>30</v>
      </c>
      <c r="T81" s="24" t="s">
        <v>200</v>
      </c>
    </row>
    <row r="82" spans="1:20" ht="45" x14ac:dyDescent="0.25">
      <c r="A82" s="8">
        <v>122</v>
      </c>
      <c r="B82" s="24" t="s">
        <v>83</v>
      </c>
      <c r="C82" s="24" t="s">
        <v>17</v>
      </c>
      <c r="D82" s="23">
        <v>2</v>
      </c>
      <c r="E82" s="25" t="s">
        <v>84</v>
      </c>
      <c r="F82" s="24" t="s">
        <v>251</v>
      </c>
      <c r="G82" s="24" t="s">
        <v>478</v>
      </c>
      <c r="H82" s="23" t="s">
        <v>8</v>
      </c>
      <c r="I82" s="27">
        <v>20000000</v>
      </c>
      <c r="J82" s="26">
        <v>40000000</v>
      </c>
      <c r="K82" s="23" t="s">
        <v>9</v>
      </c>
      <c r="L82" s="28">
        <v>40000000</v>
      </c>
      <c r="M82" s="24" t="s">
        <v>10</v>
      </c>
      <c r="N82" s="24" t="s">
        <v>60</v>
      </c>
      <c r="O82" s="24" t="s">
        <v>18</v>
      </c>
      <c r="P82" s="23" t="s">
        <v>12</v>
      </c>
      <c r="Q82" s="23" t="s">
        <v>323</v>
      </c>
      <c r="R82" s="24" t="s">
        <v>11</v>
      </c>
      <c r="S82" s="24" t="s">
        <v>30</v>
      </c>
      <c r="T82" s="24" t="s">
        <v>200</v>
      </c>
    </row>
    <row r="83" spans="1:20" ht="45" x14ac:dyDescent="0.25">
      <c r="A83" s="8">
        <v>136</v>
      </c>
      <c r="B83" s="2" t="s">
        <v>150</v>
      </c>
      <c r="C83" s="8" t="s">
        <v>17</v>
      </c>
      <c r="D83" s="8">
        <v>2</v>
      </c>
      <c r="E83" s="3" t="s">
        <v>67</v>
      </c>
      <c r="F83" s="2" t="s">
        <v>251</v>
      </c>
      <c r="G83" s="2" t="s">
        <v>435</v>
      </c>
      <c r="H83" s="4" t="s">
        <v>8</v>
      </c>
      <c r="I83" s="5">
        <v>20000000</v>
      </c>
      <c r="J83" s="5">
        <f>I83*D83</f>
        <v>40000000</v>
      </c>
      <c r="K83" s="22" t="s">
        <v>9</v>
      </c>
      <c r="L83" s="5">
        <v>40000000</v>
      </c>
      <c r="M83" s="21" t="s">
        <v>278</v>
      </c>
      <c r="N83" s="34" t="s">
        <v>14</v>
      </c>
      <c r="O83" s="2" t="s">
        <v>46</v>
      </c>
      <c r="P83" s="23" t="s">
        <v>12</v>
      </c>
      <c r="Q83" s="8" t="s">
        <v>189</v>
      </c>
      <c r="R83" s="4" t="s">
        <v>11</v>
      </c>
      <c r="S83" s="2" t="s">
        <v>49</v>
      </c>
      <c r="T83" s="2"/>
    </row>
    <row r="84" spans="1:20" ht="45" x14ac:dyDescent="0.25">
      <c r="A84" s="8">
        <v>160</v>
      </c>
      <c r="B84" s="24" t="s">
        <v>83</v>
      </c>
      <c r="C84" s="24" t="s">
        <v>17</v>
      </c>
      <c r="D84" s="23">
        <v>2</v>
      </c>
      <c r="E84" s="25" t="s">
        <v>84</v>
      </c>
      <c r="F84" s="24" t="s">
        <v>251</v>
      </c>
      <c r="G84" s="24" t="s">
        <v>470</v>
      </c>
      <c r="H84" s="23" t="s">
        <v>8</v>
      </c>
      <c r="I84" s="27">
        <v>20000000</v>
      </c>
      <c r="J84" s="26">
        <v>40000000</v>
      </c>
      <c r="K84" s="23" t="s">
        <v>9</v>
      </c>
      <c r="L84" s="28">
        <v>40000000</v>
      </c>
      <c r="M84" s="24" t="s">
        <v>10</v>
      </c>
      <c r="N84" s="24" t="s">
        <v>60</v>
      </c>
      <c r="O84" s="24" t="s">
        <v>18</v>
      </c>
      <c r="P84" s="23" t="s">
        <v>12</v>
      </c>
      <c r="Q84" s="23" t="s">
        <v>323</v>
      </c>
      <c r="R84" s="24" t="s">
        <v>11</v>
      </c>
      <c r="S84" s="24" t="s">
        <v>30</v>
      </c>
      <c r="T84" s="24" t="s">
        <v>200</v>
      </c>
    </row>
    <row r="85" spans="1:20" ht="45" x14ac:dyDescent="0.25">
      <c r="A85" s="8">
        <v>161</v>
      </c>
      <c r="B85" s="23" t="s">
        <v>125</v>
      </c>
      <c r="C85" s="23" t="s">
        <v>17</v>
      </c>
      <c r="D85" s="23">
        <v>1</v>
      </c>
      <c r="E85" s="25" t="s">
        <v>127</v>
      </c>
      <c r="F85" s="24" t="s">
        <v>251</v>
      </c>
      <c r="G85" s="24" t="s">
        <v>469</v>
      </c>
      <c r="H85" s="23" t="s">
        <v>8</v>
      </c>
      <c r="I85" s="27">
        <v>40000000</v>
      </c>
      <c r="J85" s="26">
        <v>40000000</v>
      </c>
      <c r="K85" s="23" t="s">
        <v>9</v>
      </c>
      <c r="L85" s="26">
        <v>40000000</v>
      </c>
      <c r="M85" s="24" t="s">
        <v>10</v>
      </c>
      <c r="N85" s="23" t="s">
        <v>14</v>
      </c>
      <c r="O85" s="24" t="s">
        <v>19</v>
      </c>
      <c r="P85" s="23" t="s">
        <v>12</v>
      </c>
      <c r="Q85" s="23" t="s">
        <v>20</v>
      </c>
      <c r="R85" s="24" t="s">
        <v>11</v>
      </c>
      <c r="S85" s="24" t="s">
        <v>30</v>
      </c>
      <c r="T85" s="24" t="s">
        <v>335</v>
      </c>
    </row>
    <row r="86" spans="1:20" ht="45" x14ac:dyDescent="0.25">
      <c r="A86" s="8">
        <v>162</v>
      </c>
      <c r="B86" s="24" t="s">
        <v>227</v>
      </c>
      <c r="C86" s="23" t="s">
        <v>17</v>
      </c>
      <c r="D86" s="26">
        <v>30</v>
      </c>
      <c r="E86" s="25" t="s">
        <v>235</v>
      </c>
      <c r="F86" s="24" t="s">
        <v>172</v>
      </c>
      <c r="G86" s="24" t="s">
        <v>227</v>
      </c>
      <c r="H86" s="23" t="s">
        <v>8</v>
      </c>
      <c r="I86" s="27"/>
      <c r="J86" s="26">
        <v>40000000</v>
      </c>
      <c r="K86" s="23" t="s">
        <v>9</v>
      </c>
      <c r="L86" s="26">
        <v>40000000</v>
      </c>
      <c r="M86" s="24" t="s">
        <v>10</v>
      </c>
      <c r="N86" s="23" t="s">
        <v>14</v>
      </c>
      <c r="O86" s="24" t="s">
        <v>46</v>
      </c>
      <c r="P86" s="23" t="s">
        <v>12</v>
      </c>
      <c r="Q86" s="23" t="s">
        <v>189</v>
      </c>
      <c r="R86" s="24" t="s">
        <v>11</v>
      </c>
      <c r="S86" s="24" t="s">
        <v>30</v>
      </c>
      <c r="T86" s="24"/>
    </row>
    <row r="87" spans="1:20" ht="60" x14ac:dyDescent="0.25">
      <c r="A87" s="8">
        <v>22</v>
      </c>
      <c r="B87" s="35" t="s">
        <v>147</v>
      </c>
      <c r="C87" s="23" t="s">
        <v>17</v>
      </c>
      <c r="D87" s="23">
        <v>1</v>
      </c>
      <c r="E87" s="25" t="s">
        <v>148</v>
      </c>
      <c r="F87" s="24" t="s">
        <v>251</v>
      </c>
      <c r="G87" s="24" t="s">
        <v>422</v>
      </c>
      <c r="H87" s="23" t="s">
        <v>8</v>
      </c>
      <c r="I87" s="27">
        <v>33998580</v>
      </c>
      <c r="J87" s="27">
        <v>33998580</v>
      </c>
      <c r="K87" s="23" t="s">
        <v>9</v>
      </c>
      <c r="L87" s="28">
        <v>33998580</v>
      </c>
      <c r="M87" s="24" t="s">
        <v>10</v>
      </c>
      <c r="N87" s="24" t="s">
        <v>14</v>
      </c>
      <c r="O87" s="24" t="s">
        <v>334</v>
      </c>
      <c r="P87" s="23" t="s">
        <v>12</v>
      </c>
      <c r="Q87" s="24" t="s">
        <v>189</v>
      </c>
      <c r="R87" s="24" t="s">
        <v>11</v>
      </c>
      <c r="S87" s="24" t="s">
        <v>30</v>
      </c>
      <c r="T87" s="24" t="s">
        <v>340</v>
      </c>
    </row>
    <row r="88" spans="1:20" ht="45" x14ac:dyDescent="0.25">
      <c r="A88" s="8">
        <v>23</v>
      </c>
      <c r="B88" s="24" t="s">
        <v>47</v>
      </c>
      <c r="C88" s="23" t="s">
        <v>13</v>
      </c>
      <c r="D88" s="23">
        <v>2</v>
      </c>
      <c r="E88" s="25" t="s">
        <v>100</v>
      </c>
      <c r="F88" s="24" t="s">
        <v>315</v>
      </c>
      <c r="G88" s="24" t="s">
        <v>408</v>
      </c>
      <c r="H88" s="23" t="s">
        <v>8</v>
      </c>
      <c r="I88" s="27">
        <v>15000000</v>
      </c>
      <c r="J88" s="26">
        <v>30000000</v>
      </c>
      <c r="K88" s="23" t="s">
        <v>9</v>
      </c>
      <c r="L88" s="28">
        <v>30000000</v>
      </c>
      <c r="M88" s="24" t="s">
        <v>10</v>
      </c>
      <c r="N88" s="23" t="s">
        <v>14</v>
      </c>
      <c r="O88" s="24" t="s">
        <v>81</v>
      </c>
      <c r="P88" s="23" t="s">
        <v>12</v>
      </c>
      <c r="Q88" s="23" t="s">
        <v>323</v>
      </c>
      <c r="R88" s="24" t="s">
        <v>11</v>
      </c>
      <c r="S88" s="24" t="s">
        <v>30</v>
      </c>
      <c r="T88" s="24" t="s">
        <v>200</v>
      </c>
    </row>
    <row r="89" spans="1:20" ht="45" x14ac:dyDescent="0.25">
      <c r="A89" s="8">
        <v>88</v>
      </c>
      <c r="B89" s="24" t="s">
        <v>324</v>
      </c>
      <c r="C89" s="23" t="s">
        <v>13</v>
      </c>
      <c r="D89" s="26">
        <v>5</v>
      </c>
      <c r="E89" s="25" t="s">
        <v>324</v>
      </c>
      <c r="F89" s="24" t="s">
        <v>351</v>
      </c>
      <c r="G89" s="24" t="s">
        <v>326</v>
      </c>
      <c r="H89" s="23" t="s">
        <v>8</v>
      </c>
      <c r="I89" s="27">
        <v>6000000</v>
      </c>
      <c r="J89" s="26">
        <v>30000000</v>
      </c>
      <c r="K89" s="23" t="s">
        <v>9</v>
      </c>
      <c r="L89" s="28">
        <v>30000000</v>
      </c>
      <c r="M89" s="24" t="s">
        <v>10</v>
      </c>
      <c r="N89" s="23" t="s">
        <v>14</v>
      </c>
      <c r="O89" s="24" t="s">
        <v>46</v>
      </c>
      <c r="P89" s="23" t="s">
        <v>12</v>
      </c>
      <c r="Q89" s="23" t="s">
        <v>189</v>
      </c>
      <c r="R89" s="24" t="s">
        <v>11</v>
      </c>
      <c r="S89" s="24" t="s">
        <v>30</v>
      </c>
      <c r="T89" s="24" t="s">
        <v>325</v>
      </c>
    </row>
    <row r="90" spans="1:20" ht="45" x14ac:dyDescent="0.25">
      <c r="A90" s="8">
        <v>89</v>
      </c>
      <c r="B90" s="24" t="s">
        <v>91</v>
      </c>
      <c r="C90" s="24" t="s">
        <v>17</v>
      </c>
      <c r="D90" s="23">
        <v>1</v>
      </c>
      <c r="E90" s="25" t="s">
        <v>92</v>
      </c>
      <c r="F90" s="24" t="s">
        <v>251</v>
      </c>
      <c r="G90" s="24" t="s">
        <v>441</v>
      </c>
      <c r="H90" s="23" t="s">
        <v>8</v>
      </c>
      <c r="I90" s="27">
        <v>30000000</v>
      </c>
      <c r="J90" s="26">
        <v>30000000</v>
      </c>
      <c r="K90" s="23" t="s">
        <v>9</v>
      </c>
      <c r="L90" s="28">
        <v>30000000</v>
      </c>
      <c r="M90" s="24" t="s">
        <v>10</v>
      </c>
      <c r="N90" s="23" t="s">
        <v>14</v>
      </c>
      <c r="O90" s="24" t="s">
        <v>19</v>
      </c>
      <c r="P90" s="23" t="s">
        <v>12</v>
      </c>
      <c r="Q90" s="23" t="s">
        <v>20</v>
      </c>
      <c r="R90" s="24" t="s">
        <v>11</v>
      </c>
      <c r="S90" s="24" t="s">
        <v>30</v>
      </c>
      <c r="T90" s="24" t="s">
        <v>330</v>
      </c>
    </row>
    <row r="91" spans="1:20" ht="45" x14ac:dyDescent="0.25">
      <c r="A91" s="8">
        <v>56</v>
      </c>
      <c r="B91" s="2" t="s">
        <v>405</v>
      </c>
      <c r="C91" s="7" t="s">
        <v>136</v>
      </c>
      <c r="D91" s="4">
        <v>5</v>
      </c>
      <c r="E91" s="3" t="s">
        <v>406</v>
      </c>
      <c r="F91" s="2" t="s">
        <v>465</v>
      </c>
      <c r="G91" s="2" t="s">
        <v>464</v>
      </c>
      <c r="H91" s="4" t="s">
        <v>24</v>
      </c>
      <c r="I91" s="5">
        <v>500</v>
      </c>
      <c r="J91" s="6">
        <v>2500</v>
      </c>
      <c r="K91" s="4">
        <v>11500</v>
      </c>
      <c r="L91" s="5">
        <f>K91*J91</f>
        <v>28750000</v>
      </c>
      <c r="M91" s="2" t="s">
        <v>10</v>
      </c>
      <c r="N91" s="3" t="s">
        <v>14</v>
      </c>
      <c r="O91" s="2" t="s">
        <v>46</v>
      </c>
      <c r="P91" s="4" t="s">
        <v>12</v>
      </c>
      <c r="Q91" s="8" t="s">
        <v>189</v>
      </c>
      <c r="R91" s="7" t="s">
        <v>33</v>
      </c>
      <c r="S91" s="2" t="s">
        <v>49</v>
      </c>
      <c r="T91" s="2"/>
    </row>
    <row r="92" spans="1:20" ht="45" x14ac:dyDescent="0.25">
      <c r="A92" s="8">
        <v>105</v>
      </c>
      <c r="B92" s="2" t="s">
        <v>387</v>
      </c>
      <c r="C92" s="2" t="s">
        <v>13</v>
      </c>
      <c r="D92" s="4">
        <v>6</v>
      </c>
      <c r="E92" s="25" t="s">
        <v>387</v>
      </c>
      <c r="F92" s="24" t="s">
        <v>172</v>
      </c>
      <c r="G92" s="24" t="s">
        <v>387</v>
      </c>
      <c r="H92" s="23" t="s">
        <v>8</v>
      </c>
      <c r="I92" s="27">
        <f>J92/D92</f>
        <v>4650000</v>
      </c>
      <c r="J92" s="27">
        <v>27900000</v>
      </c>
      <c r="K92" s="23" t="s">
        <v>9</v>
      </c>
      <c r="L92" s="27">
        <v>27900000</v>
      </c>
      <c r="M92" s="24" t="s">
        <v>10</v>
      </c>
      <c r="N92" s="24" t="s">
        <v>396</v>
      </c>
      <c r="O92" s="24" t="s">
        <v>18</v>
      </c>
      <c r="P92" s="23" t="s">
        <v>12</v>
      </c>
      <c r="Q92" s="24" t="s">
        <v>189</v>
      </c>
      <c r="R92" s="24" t="s">
        <v>11</v>
      </c>
      <c r="S92" s="24" t="s">
        <v>388</v>
      </c>
      <c r="T92" s="24"/>
    </row>
    <row r="93" spans="1:20" ht="45" x14ac:dyDescent="0.25">
      <c r="A93" s="8">
        <v>123</v>
      </c>
      <c r="B93" s="24" t="s">
        <v>390</v>
      </c>
      <c r="C93" s="24" t="s">
        <v>13</v>
      </c>
      <c r="D93" s="23">
        <v>60</v>
      </c>
      <c r="E93" s="25" t="s">
        <v>390</v>
      </c>
      <c r="F93" s="24" t="s">
        <v>172</v>
      </c>
      <c r="G93" s="24" t="s">
        <v>387</v>
      </c>
      <c r="H93" s="23" t="s">
        <v>8</v>
      </c>
      <c r="I93" s="27">
        <f>J93/D93</f>
        <v>450000</v>
      </c>
      <c r="J93" s="26">
        <v>27000000</v>
      </c>
      <c r="K93" s="23" t="s">
        <v>9</v>
      </c>
      <c r="L93" s="26">
        <v>27000000</v>
      </c>
      <c r="M93" s="24" t="s">
        <v>10</v>
      </c>
      <c r="N93" s="24" t="s">
        <v>396</v>
      </c>
      <c r="O93" s="24" t="s">
        <v>18</v>
      </c>
      <c r="P93" s="23" t="s">
        <v>12</v>
      </c>
      <c r="Q93" s="23" t="s">
        <v>323</v>
      </c>
      <c r="R93" s="24" t="s">
        <v>11</v>
      </c>
      <c r="S93" s="24" t="s">
        <v>388</v>
      </c>
      <c r="T93" s="24"/>
    </row>
    <row r="94" spans="1:20" ht="45" x14ac:dyDescent="0.25">
      <c r="A94" s="8">
        <v>124</v>
      </c>
      <c r="B94" s="24" t="s">
        <v>357</v>
      </c>
      <c r="C94" s="23" t="s">
        <v>17</v>
      </c>
      <c r="D94" s="26">
        <v>1</v>
      </c>
      <c r="E94" s="25" t="s">
        <v>358</v>
      </c>
      <c r="F94" s="24" t="s">
        <v>172</v>
      </c>
      <c r="G94" s="24" t="s">
        <v>477</v>
      </c>
      <c r="H94" s="23" t="s">
        <v>8</v>
      </c>
      <c r="I94" s="26">
        <v>25000000</v>
      </c>
      <c r="J94" s="26">
        <v>25000000</v>
      </c>
      <c r="K94" s="23" t="s">
        <v>9</v>
      </c>
      <c r="L94" s="26">
        <v>25000000</v>
      </c>
      <c r="M94" s="24" t="s">
        <v>10</v>
      </c>
      <c r="N94" s="23" t="s">
        <v>14</v>
      </c>
      <c r="O94" s="24" t="s">
        <v>46</v>
      </c>
      <c r="P94" s="23" t="s">
        <v>12</v>
      </c>
      <c r="Q94" s="23" t="s">
        <v>189</v>
      </c>
      <c r="R94" s="24" t="s">
        <v>11</v>
      </c>
      <c r="S94" s="24" t="s">
        <v>30</v>
      </c>
      <c r="T94" s="24"/>
    </row>
    <row r="95" spans="1:20" ht="45" x14ac:dyDescent="0.25">
      <c r="A95" s="8">
        <v>57</v>
      </c>
      <c r="B95" s="2" t="s">
        <v>79</v>
      </c>
      <c r="C95" s="4" t="s">
        <v>13</v>
      </c>
      <c r="D95" s="4">
        <v>1</v>
      </c>
      <c r="E95" s="3" t="s">
        <v>316</v>
      </c>
      <c r="F95" s="7" t="s">
        <v>315</v>
      </c>
      <c r="G95" s="7" t="s">
        <v>456</v>
      </c>
      <c r="H95" s="4" t="s">
        <v>8</v>
      </c>
      <c r="I95" s="5">
        <v>22000000</v>
      </c>
      <c r="J95" s="5">
        <v>22000000</v>
      </c>
      <c r="K95" s="22" t="s">
        <v>9</v>
      </c>
      <c r="L95" s="14">
        <v>22000000</v>
      </c>
      <c r="M95" s="2" t="s">
        <v>10</v>
      </c>
      <c r="N95" s="4" t="s">
        <v>14</v>
      </c>
      <c r="O95" s="2" t="s">
        <v>46</v>
      </c>
      <c r="P95" s="23" t="s">
        <v>12</v>
      </c>
      <c r="Q95" s="4" t="s">
        <v>189</v>
      </c>
      <c r="R95" s="4" t="s">
        <v>11</v>
      </c>
      <c r="S95" s="7" t="s">
        <v>248</v>
      </c>
      <c r="T95" s="7"/>
    </row>
    <row r="96" spans="1:20" ht="45" x14ac:dyDescent="0.25">
      <c r="A96" s="8">
        <v>126</v>
      </c>
      <c r="B96" s="24" t="s">
        <v>392</v>
      </c>
      <c r="C96" s="23" t="s">
        <v>13</v>
      </c>
      <c r="D96" s="23">
        <v>1</v>
      </c>
      <c r="E96" s="24" t="s">
        <v>392</v>
      </c>
      <c r="F96" s="24" t="s">
        <v>172</v>
      </c>
      <c r="G96" s="24" t="s">
        <v>387</v>
      </c>
      <c r="H96" s="23" t="s">
        <v>8</v>
      </c>
      <c r="I96" s="27">
        <v>21800000</v>
      </c>
      <c r="J96" s="27">
        <v>21800000</v>
      </c>
      <c r="K96" s="23" t="s">
        <v>9</v>
      </c>
      <c r="L96" s="27">
        <v>21800000</v>
      </c>
      <c r="M96" s="24" t="s">
        <v>10</v>
      </c>
      <c r="N96" s="24" t="s">
        <v>396</v>
      </c>
      <c r="O96" s="24" t="s">
        <v>18</v>
      </c>
      <c r="P96" s="23" t="s">
        <v>12</v>
      </c>
      <c r="Q96" s="23" t="s">
        <v>323</v>
      </c>
      <c r="R96" s="24" t="s">
        <v>11</v>
      </c>
      <c r="S96" s="24" t="s">
        <v>388</v>
      </c>
      <c r="T96" s="24"/>
    </row>
    <row r="97" spans="1:20" ht="45" x14ac:dyDescent="0.25">
      <c r="A97" s="8">
        <v>25</v>
      </c>
      <c r="B97" s="24" t="s">
        <v>226</v>
      </c>
      <c r="C97" s="23" t="s">
        <v>13</v>
      </c>
      <c r="D97" s="26">
        <v>6</v>
      </c>
      <c r="E97" s="25" t="s">
        <v>234</v>
      </c>
      <c r="F97" s="24" t="s">
        <v>455</v>
      </c>
      <c r="G97" s="24" t="s">
        <v>417</v>
      </c>
      <c r="H97" s="23" t="s">
        <v>8</v>
      </c>
      <c r="I97" s="27">
        <v>3500000</v>
      </c>
      <c r="J97" s="26">
        <v>21000000</v>
      </c>
      <c r="K97" s="23" t="s">
        <v>9</v>
      </c>
      <c r="L97" s="26">
        <v>21000000</v>
      </c>
      <c r="M97" s="24" t="s">
        <v>10</v>
      </c>
      <c r="N97" s="23" t="s">
        <v>14</v>
      </c>
      <c r="O97" s="24" t="s">
        <v>46</v>
      </c>
      <c r="P97" s="23" t="s">
        <v>12</v>
      </c>
      <c r="Q97" s="23" t="s">
        <v>189</v>
      </c>
      <c r="R97" s="24" t="s">
        <v>11</v>
      </c>
      <c r="S97" s="24" t="s">
        <v>30</v>
      </c>
      <c r="T97" s="24"/>
    </row>
    <row r="98" spans="1:20" ht="45" x14ac:dyDescent="0.25">
      <c r="A98" s="8">
        <v>127</v>
      </c>
      <c r="B98" s="24" t="s">
        <v>226</v>
      </c>
      <c r="C98" s="23" t="s">
        <v>13</v>
      </c>
      <c r="D98" s="26">
        <v>6</v>
      </c>
      <c r="E98" s="25" t="s">
        <v>234</v>
      </c>
      <c r="F98" s="24" t="s">
        <v>351</v>
      </c>
      <c r="G98" s="24" t="s">
        <v>417</v>
      </c>
      <c r="H98" s="23" t="s">
        <v>8</v>
      </c>
      <c r="I98" s="27">
        <v>3500000</v>
      </c>
      <c r="J98" s="26">
        <v>21000000</v>
      </c>
      <c r="K98" s="23" t="s">
        <v>9</v>
      </c>
      <c r="L98" s="26">
        <v>21000000</v>
      </c>
      <c r="M98" s="24" t="s">
        <v>10</v>
      </c>
      <c r="N98" s="23" t="s">
        <v>14</v>
      </c>
      <c r="O98" s="24" t="s">
        <v>46</v>
      </c>
      <c r="P98" s="23" t="s">
        <v>12</v>
      </c>
      <c r="Q98" s="23" t="s">
        <v>189</v>
      </c>
      <c r="R98" s="24" t="s">
        <v>11</v>
      </c>
      <c r="S98" s="24" t="s">
        <v>30</v>
      </c>
      <c r="T98" s="24"/>
    </row>
    <row r="99" spans="1:20" ht="45" x14ac:dyDescent="0.25">
      <c r="A99" s="8">
        <v>106</v>
      </c>
      <c r="B99" s="2" t="s">
        <v>393</v>
      </c>
      <c r="C99" s="2" t="s">
        <v>13</v>
      </c>
      <c r="D99" s="4">
        <v>1</v>
      </c>
      <c r="E99" s="25" t="s">
        <v>394</v>
      </c>
      <c r="F99" s="24" t="s">
        <v>172</v>
      </c>
      <c r="G99" s="24" t="s">
        <v>393</v>
      </c>
      <c r="H99" s="23" t="s">
        <v>8</v>
      </c>
      <c r="I99" s="27">
        <v>20800000</v>
      </c>
      <c r="J99" s="27">
        <v>20800000</v>
      </c>
      <c r="K99" s="23" t="s">
        <v>9</v>
      </c>
      <c r="L99" s="27">
        <v>20800000</v>
      </c>
      <c r="M99" s="24" t="s">
        <v>10</v>
      </c>
      <c r="N99" s="24" t="s">
        <v>397</v>
      </c>
      <c r="O99" s="24" t="s">
        <v>18</v>
      </c>
      <c r="P99" s="23" t="s">
        <v>12</v>
      </c>
      <c r="Q99" s="24" t="s">
        <v>189</v>
      </c>
      <c r="R99" s="24" t="s">
        <v>11</v>
      </c>
      <c r="S99" s="24" t="s">
        <v>388</v>
      </c>
      <c r="T99" s="24"/>
    </row>
    <row r="100" spans="1:20" ht="60" x14ac:dyDescent="0.25">
      <c r="A100" s="8">
        <v>27</v>
      </c>
      <c r="B100" s="24" t="s">
        <v>146</v>
      </c>
      <c r="C100" s="23" t="s">
        <v>13</v>
      </c>
      <c r="D100" s="23">
        <v>77</v>
      </c>
      <c r="E100" s="25" t="s">
        <v>145</v>
      </c>
      <c r="F100" s="24" t="s">
        <v>457</v>
      </c>
      <c r="G100" s="24" t="s">
        <v>457</v>
      </c>
      <c r="H100" s="23" t="s">
        <v>8</v>
      </c>
      <c r="I100" s="27">
        <v>260000</v>
      </c>
      <c r="J100" s="27">
        <v>20020000</v>
      </c>
      <c r="K100" s="23" t="s">
        <v>9</v>
      </c>
      <c r="L100" s="28">
        <v>20020000</v>
      </c>
      <c r="M100" s="24" t="s">
        <v>10</v>
      </c>
      <c r="N100" s="24" t="s">
        <v>14</v>
      </c>
      <c r="O100" s="24" t="s">
        <v>334</v>
      </c>
      <c r="P100" s="23" t="s">
        <v>12</v>
      </c>
      <c r="Q100" s="24" t="s">
        <v>189</v>
      </c>
      <c r="R100" s="24" t="s">
        <v>11</v>
      </c>
      <c r="S100" s="24" t="s">
        <v>30</v>
      </c>
      <c r="T100" s="24" t="s">
        <v>340</v>
      </c>
    </row>
    <row r="101" spans="1:20" ht="45" x14ac:dyDescent="0.25">
      <c r="A101" s="8">
        <v>90</v>
      </c>
      <c r="B101" s="24" t="s">
        <v>355</v>
      </c>
      <c r="C101" s="23" t="s">
        <v>136</v>
      </c>
      <c r="D101" s="26">
        <v>4</v>
      </c>
      <c r="E101" s="25" t="s">
        <v>356</v>
      </c>
      <c r="F101" s="24" t="s">
        <v>351</v>
      </c>
      <c r="G101" s="24" t="s">
        <v>442</v>
      </c>
      <c r="H101" s="23" t="s">
        <v>8</v>
      </c>
      <c r="I101" s="27">
        <v>5000000</v>
      </c>
      <c r="J101" s="26">
        <v>20000000</v>
      </c>
      <c r="K101" s="23" t="s">
        <v>9</v>
      </c>
      <c r="L101" s="26">
        <v>20000000</v>
      </c>
      <c r="M101" s="24" t="s">
        <v>10</v>
      </c>
      <c r="N101" s="23" t="s">
        <v>14</v>
      </c>
      <c r="O101" s="24" t="s">
        <v>81</v>
      </c>
      <c r="P101" s="23" t="s">
        <v>12</v>
      </c>
      <c r="Q101" s="23" t="s">
        <v>189</v>
      </c>
      <c r="R101" s="24" t="s">
        <v>11</v>
      </c>
      <c r="S101" s="24" t="s">
        <v>30</v>
      </c>
      <c r="T101" s="24"/>
    </row>
    <row r="102" spans="1:20" ht="45" x14ac:dyDescent="0.25">
      <c r="A102" s="8">
        <v>128</v>
      </c>
      <c r="B102" s="24" t="s">
        <v>476</v>
      </c>
      <c r="C102" s="23" t="s">
        <v>13</v>
      </c>
      <c r="D102" s="23">
        <v>10</v>
      </c>
      <c r="E102" s="25" t="s">
        <v>94</v>
      </c>
      <c r="F102" s="24" t="s">
        <v>315</v>
      </c>
      <c r="G102" s="24" t="s">
        <v>476</v>
      </c>
      <c r="H102" s="23" t="s">
        <v>8</v>
      </c>
      <c r="I102" s="27">
        <v>2000000</v>
      </c>
      <c r="J102" s="26">
        <v>20000000</v>
      </c>
      <c r="K102" s="23" t="s">
        <v>9</v>
      </c>
      <c r="L102" s="28">
        <v>20000000</v>
      </c>
      <c r="M102" s="24" t="s">
        <v>10</v>
      </c>
      <c r="N102" s="24" t="s">
        <v>331</v>
      </c>
      <c r="O102" s="24" t="s">
        <v>18</v>
      </c>
      <c r="P102" s="23" t="s">
        <v>12</v>
      </c>
      <c r="Q102" s="23" t="s">
        <v>323</v>
      </c>
      <c r="R102" s="24" t="s">
        <v>11</v>
      </c>
      <c r="S102" s="24" t="s">
        <v>30</v>
      </c>
      <c r="T102" s="24" t="s">
        <v>200</v>
      </c>
    </row>
    <row r="103" spans="1:20" ht="45" x14ac:dyDescent="0.25">
      <c r="A103" s="8">
        <v>28</v>
      </c>
      <c r="B103" s="24" t="s">
        <v>387</v>
      </c>
      <c r="C103" s="23" t="s">
        <v>13</v>
      </c>
      <c r="D103" s="23">
        <v>4</v>
      </c>
      <c r="E103" s="25" t="s">
        <v>387</v>
      </c>
      <c r="F103" s="24" t="s">
        <v>172</v>
      </c>
      <c r="G103" s="24" t="s">
        <v>387</v>
      </c>
      <c r="H103" s="23" t="s">
        <v>8</v>
      </c>
      <c r="I103" s="27">
        <f>J103/D103</f>
        <v>4900000</v>
      </c>
      <c r="J103" s="27">
        <v>19600000</v>
      </c>
      <c r="K103" s="23" t="s">
        <v>9</v>
      </c>
      <c r="L103" s="27">
        <v>19600000</v>
      </c>
      <c r="M103" s="24" t="s">
        <v>10</v>
      </c>
      <c r="N103" s="34" t="s">
        <v>396</v>
      </c>
      <c r="O103" s="24" t="s">
        <v>18</v>
      </c>
      <c r="P103" s="23" t="s">
        <v>12</v>
      </c>
      <c r="Q103" s="24" t="s">
        <v>189</v>
      </c>
      <c r="R103" s="24" t="s">
        <v>11</v>
      </c>
      <c r="S103" s="24" t="s">
        <v>388</v>
      </c>
      <c r="T103" s="24"/>
    </row>
    <row r="104" spans="1:20" ht="45" x14ac:dyDescent="0.25">
      <c r="A104" s="8">
        <v>146</v>
      </c>
      <c r="B104" s="2" t="s">
        <v>387</v>
      </c>
      <c r="C104" s="8" t="s">
        <v>13</v>
      </c>
      <c r="D104" s="8">
        <v>10</v>
      </c>
      <c r="E104" s="3" t="s">
        <v>387</v>
      </c>
      <c r="F104" s="2" t="s">
        <v>172</v>
      </c>
      <c r="G104" s="2" t="s">
        <v>387</v>
      </c>
      <c r="H104" s="4" t="s">
        <v>8</v>
      </c>
      <c r="I104" s="5">
        <v>1960000</v>
      </c>
      <c r="J104" s="6">
        <v>19600000</v>
      </c>
      <c r="K104" s="22" t="s">
        <v>9</v>
      </c>
      <c r="L104" s="5">
        <v>19600000</v>
      </c>
      <c r="M104" s="2" t="s">
        <v>10</v>
      </c>
      <c r="N104" s="24" t="s">
        <v>396</v>
      </c>
      <c r="O104" s="24" t="s">
        <v>18</v>
      </c>
      <c r="P104" s="23" t="s">
        <v>12</v>
      </c>
      <c r="Q104" s="23" t="s">
        <v>323</v>
      </c>
      <c r="R104" s="24" t="s">
        <v>11</v>
      </c>
      <c r="S104" s="24" t="s">
        <v>388</v>
      </c>
      <c r="T104" s="7"/>
    </row>
    <row r="105" spans="1:20" ht="45" x14ac:dyDescent="0.25">
      <c r="A105" s="8">
        <v>24</v>
      </c>
      <c r="B105" s="24" t="s">
        <v>96</v>
      </c>
      <c r="C105" s="23" t="s">
        <v>97</v>
      </c>
      <c r="D105" s="23">
        <v>300</v>
      </c>
      <c r="E105" s="25" t="s">
        <v>180</v>
      </c>
      <c r="F105" s="24" t="s">
        <v>455</v>
      </c>
      <c r="G105" s="24" t="s">
        <v>181</v>
      </c>
      <c r="H105" s="23" t="s">
        <v>8</v>
      </c>
      <c r="I105" s="27">
        <v>65000</v>
      </c>
      <c r="J105" s="26">
        <f>D105*I105</f>
        <v>19500000</v>
      </c>
      <c r="K105" s="23" t="s">
        <v>9</v>
      </c>
      <c r="L105" s="26">
        <v>19500000</v>
      </c>
      <c r="M105" s="24" t="s">
        <v>10</v>
      </c>
      <c r="N105" s="23" t="s">
        <v>14</v>
      </c>
      <c r="O105" s="24" t="s">
        <v>81</v>
      </c>
      <c r="P105" s="23" t="s">
        <v>12</v>
      </c>
      <c r="Q105" s="23" t="s">
        <v>323</v>
      </c>
      <c r="R105" s="24" t="s">
        <v>11</v>
      </c>
      <c r="S105" s="24" t="s">
        <v>30</v>
      </c>
      <c r="T105" s="24" t="s">
        <v>201</v>
      </c>
    </row>
    <row r="106" spans="1:20" ht="45" x14ac:dyDescent="0.25">
      <c r="A106" s="8">
        <v>125</v>
      </c>
      <c r="B106" s="24" t="s">
        <v>96</v>
      </c>
      <c r="C106" s="23" t="s">
        <v>97</v>
      </c>
      <c r="D106" s="23">
        <v>300</v>
      </c>
      <c r="E106" s="25" t="s">
        <v>180</v>
      </c>
      <c r="F106" s="24" t="s">
        <v>351</v>
      </c>
      <c r="G106" s="24" t="s">
        <v>181</v>
      </c>
      <c r="H106" s="23" t="s">
        <v>8</v>
      </c>
      <c r="I106" s="27">
        <v>65000</v>
      </c>
      <c r="J106" s="26">
        <f>I106*D106</f>
        <v>19500000</v>
      </c>
      <c r="K106" s="23" t="s">
        <v>9</v>
      </c>
      <c r="L106" s="26">
        <v>19500000</v>
      </c>
      <c r="M106" s="24" t="s">
        <v>10</v>
      </c>
      <c r="N106" s="23" t="s">
        <v>14</v>
      </c>
      <c r="O106" s="24" t="s">
        <v>81</v>
      </c>
      <c r="P106" s="23" t="s">
        <v>12</v>
      </c>
      <c r="Q106" s="23" t="s">
        <v>323</v>
      </c>
      <c r="R106" s="24" t="s">
        <v>11</v>
      </c>
      <c r="S106" s="24" t="s">
        <v>30</v>
      </c>
      <c r="T106" s="24" t="s">
        <v>201</v>
      </c>
    </row>
    <row r="107" spans="1:20" ht="45" x14ac:dyDescent="0.25">
      <c r="A107" s="8">
        <v>163</v>
      </c>
      <c r="B107" s="24" t="s">
        <v>122</v>
      </c>
      <c r="C107" s="23" t="s">
        <v>13</v>
      </c>
      <c r="D107" s="23">
        <v>6</v>
      </c>
      <c r="E107" s="29" t="s">
        <v>123</v>
      </c>
      <c r="F107" s="24" t="s">
        <v>455</v>
      </c>
      <c r="G107" s="24" t="s">
        <v>417</v>
      </c>
      <c r="H107" s="23" t="s">
        <v>8</v>
      </c>
      <c r="I107" s="27">
        <v>3000000</v>
      </c>
      <c r="J107" s="26">
        <v>18000000</v>
      </c>
      <c r="K107" s="23" t="s">
        <v>9</v>
      </c>
      <c r="L107" s="26">
        <v>18000000</v>
      </c>
      <c r="M107" s="24" t="s">
        <v>10</v>
      </c>
      <c r="N107" s="23" t="s">
        <v>14</v>
      </c>
      <c r="O107" s="24" t="s">
        <v>46</v>
      </c>
      <c r="P107" s="23" t="s">
        <v>12</v>
      </c>
      <c r="Q107" s="23" t="s">
        <v>189</v>
      </c>
      <c r="R107" s="24" t="s">
        <v>11</v>
      </c>
      <c r="S107" s="24" t="s">
        <v>30</v>
      </c>
      <c r="T107" s="24" t="s">
        <v>335</v>
      </c>
    </row>
    <row r="108" spans="1:20" ht="409.5" x14ac:dyDescent="0.25">
      <c r="A108" s="8">
        <v>137</v>
      </c>
      <c r="B108" s="2" t="s">
        <v>296</v>
      </c>
      <c r="C108" s="4" t="s">
        <v>13</v>
      </c>
      <c r="D108" s="4">
        <v>5</v>
      </c>
      <c r="E108" s="3" t="s">
        <v>310</v>
      </c>
      <c r="F108" s="2" t="s">
        <v>315</v>
      </c>
      <c r="G108" s="2" t="s">
        <v>450</v>
      </c>
      <c r="H108" s="4" t="s">
        <v>8</v>
      </c>
      <c r="I108" s="5">
        <v>3500000</v>
      </c>
      <c r="J108" s="5">
        <v>3500000</v>
      </c>
      <c r="K108" s="22" t="s">
        <v>9</v>
      </c>
      <c r="L108" s="21">
        <v>17500000</v>
      </c>
      <c r="M108" s="21" t="s">
        <v>278</v>
      </c>
      <c r="N108" s="34" t="s">
        <v>14</v>
      </c>
      <c r="O108" s="2" t="s">
        <v>46</v>
      </c>
      <c r="P108" s="23" t="s">
        <v>12</v>
      </c>
      <c r="Q108" s="8" t="s">
        <v>189</v>
      </c>
      <c r="R108" s="2" t="s">
        <v>11</v>
      </c>
      <c r="S108" s="2" t="s">
        <v>49</v>
      </c>
      <c r="T108" s="2"/>
    </row>
    <row r="109" spans="1:20" ht="45" x14ac:dyDescent="0.25">
      <c r="A109" s="8">
        <v>91</v>
      </c>
      <c r="B109" s="24" t="s">
        <v>181</v>
      </c>
      <c r="C109" s="23" t="s">
        <v>13</v>
      </c>
      <c r="D109" s="23">
        <v>4</v>
      </c>
      <c r="E109" s="25" t="s">
        <v>197</v>
      </c>
      <c r="F109" s="24" t="s">
        <v>455</v>
      </c>
      <c r="G109" s="24" t="s">
        <v>181</v>
      </c>
      <c r="H109" s="23" t="s">
        <v>8</v>
      </c>
      <c r="I109" s="27">
        <v>4000000</v>
      </c>
      <c r="J109" s="26">
        <v>16000000</v>
      </c>
      <c r="K109" s="23" t="s">
        <v>9</v>
      </c>
      <c r="L109" s="28">
        <v>16000000</v>
      </c>
      <c r="M109" s="24" t="s">
        <v>10</v>
      </c>
      <c r="N109" s="24" t="s">
        <v>14</v>
      </c>
      <c r="O109" s="24" t="s">
        <v>81</v>
      </c>
      <c r="P109" s="23" t="s">
        <v>12</v>
      </c>
      <c r="Q109" s="23" t="s">
        <v>189</v>
      </c>
      <c r="R109" s="24" t="s">
        <v>11</v>
      </c>
      <c r="S109" s="24" t="s">
        <v>30</v>
      </c>
      <c r="T109" s="24" t="s">
        <v>335</v>
      </c>
    </row>
    <row r="110" spans="1:20" ht="45" x14ac:dyDescent="0.25">
      <c r="A110" s="8">
        <v>107</v>
      </c>
      <c r="B110" s="2" t="s">
        <v>390</v>
      </c>
      <c r="C110" s="2" t="s">
        <v>13</v>
      </c>
      <c r="D110" s="4">
        <v>35</v>
      </c>
      <c r="E110" s="25" t="s">
        <v>390</v>
      </c>
      <c r="F110" s="24" t="s">
        <v>172</v>
      </c>
      <c r="G110" s="24" t="s">
        <v>424</v>
      </c>
      <c r="H110" s="23" t="s">
        <v>8</v>
      </c>
      <c r="I110" s="27">
        <f>J110/D110</f>
        <v>448571.42857142858</v>
      </c>
      <c r="J110" s="27">
        <v>15700000</v>
      </c>
      <c r="K110" s="23" t="s">
        <v>9</v>
      </c>
      <c r="L110" s="27">
        <v>15700000</v>
      </c>
      <c r="M110" s="24" t="s">
        <v>10</v>
      </c>
      <c r="N110" s="24" t="s">
        <v>396</v>
      </c>
      <c r="O110" s="24" t="s">
        <v>18</v>
      </c>
      <c r="P110" s="23" t="s">
        <v>12</v>
      </c>
      <c r="Q110" s="24" t="s">
        <v>189</v>
      </c>
      <c r="R110" s="24" t="s">
        <v>11</v>
      </c>
      <c r="S110" s="24" t="s">
        <v>388</v>
      </c>
      <c r="T110" s="24"/>
    </row>
    <row r="111" spans="1:20" ht="45" x14ac:dyDescent="0.25">
      <c r="A111" s="8">
        <v>29</v>
      </c>
      <c r="B111" s="24" t="s">
        <v>173</v>
      </c>
      <c r="C111" s="23" t="s">
        <v>17</v>
      </c>
      <c r="D111" s="23">
        <v>1</v>
      </c>
      <c r="E111" s="25" t="s">
        <v>173</v>
      </c>
      <c r="F111" s="24" t="s">
        <v>172</v>
      </c>
      <c r="G111" s="24" t="s">
        <v>411</v>
      </c>
      <c r="H111" s="23" t="s">
        <v>8</v>
      </c>
      <c r="I111" s="27">
        <v>15000000</v>
      </c>
      <c r="J111" s="27">
        <v>15000000</v>
      </c>
      <c r="K111" s="23" t="s">
        <v>9</v>
      </c>
      <c r="L111" s="28">
        <v>15000000</v>
      </c>
      <c r="M111" s="24" t="s">
        <v>10</v>
      </c>
      <c r="N111" s="24" t="s">
        <v>14</v>
      </c>
      <c r="O111" s="24" t="s">
        <v>46</v>
      </c>
      <c r="P111" s="23" t="s">
        <v>12</v>
      </c>
      <c r="Q111" s="24" t="s">
        <v>189</v>
      </c>
      <c r="R111" s="23" t="s">
        <v>11</v>
      </c>
      <c r="S111" s="24" t="s">
        <v>30</v>
      </c>
      <c r="T111" s="24" t="s">
        <v>340</v>
      </c>
    </row>
    <row r="112" spans="1:20" ht="45" x14ac:dyDescent="0.25">
      <c r="A112" s="8">
        <v>129</v>
      </c>
      <c r="B112" s="24" t="s">
        <v>320</v>
      </c>
      <c r="C112" s="23" t="s">
        <v>17</v>
      </c>
      <c r="D112" s="26">
        <v>1</v>
      </c>
      <c r="E112" s="25" t="s">
        <v>321</v>
      </c>
      <c r="F112" s="24" t="s">
        <v>172</v>
      </c>
      <c r="G112" s="24" t="s">
        <v>475</v>
      </c>
      <c r="H112" s="23" t="s">
        <v>8</v>
      </c>
      <c r="I112" s="27">
        <v>15000000</v>
      </c>
      <c r="J112" s="26">
        <v>15000000</v>
      </c>
      <c r="K112" s="23" t="s">
        <v>9</v>
      </c>
      <c r="L112" s="28">
        <v>15000000</v>
      </c>
      <c r="M112" s="24" t="s">
        <v>10</v>
      </c>
      <c r="N112" s="23" t="s">
        <v>14</v>
      </c>
      <c r="O112" s="24" t="s">
        <v>19</v>
      </c>
      <c r="P112" s="23" t="s">
        <v>12</v>
      </c>
      <c r="Q112" s="23" t="s">
        <v>20</v>
      </c>
      <c r="R112" s="24" t="s">
        <v>11</v>
      </c>
      <c r="S112" s="24" t="s">
        <v>30</v>
      </c>
      <c r="T112" s="24" t="s">
        <v>199</v>
      </c>
    </row>
    <row r="113" spans="1:20" ht="135" x14ac:dyDescent="0.25">
      <c r="A113" s="8">
        <v>108</v>
      </c>
      <c r="B113" s="2" t="s">
        <v>294</v>
      </c>
      <c r="C113" s="4" t="s">
        <v>13</v>
      </c>
      <c r="D113" s="4">
        <v>2</v>
      </c>
      <c r="E113" s="3" t="s">
        <v>308</v>
      </c>
      <c r="F113" s="2" t="s">
        <v>465</v>
      </c>
      <c r="G113" s="2" t="s">
        <v>447</v>
      </c>
      <c r="H113" s="4" t="s">
        <v>8</v>
      </c>
      <c r="I113" s="5">
        <v>7000000</v>
      </c>
      <c r="J113" s="5">
        <v>7000000</v>
      </c>
      <c r="K113" s="22" t="s">
        <v>9</v>
      </c>
      <c r="L113" s="21">
        <v>14000000</v>
      </c>
      <c r="M113" s="24" t="s">
        <v>10</v>
      </c>
      <c r="N113" s="34" t="s">
        <v>14</v>
      </c>
      <c r="O113" s="2" t="s">
        <v>46</v>
      </c>
      <c r="P113" s="23" t="s">
        <v>12</v>
      </c>
      <c r="Q113" s="24" t="s">
        <v>189</v>
      </c>
      <c r="R113" s="4" t="s">
        <v>11</v>
      </c>
      <c r="S113" s="2" t="s">
        <v>49</v>
      </c>
      <c r="T113" s="2"/>
    </row>
    <row r="114" spans="1:20" ht="45" x14ac:dyDescent="0.25">
      <c r="A114" s="8">
        <v>164</v>
      </c>
      <c r="B114" s="23" t="s">
        <v>121</v>
      </c>
      <c r="C114" s="23" t="s">
        <v>13</v>
      </c>
      <c r="D114" s="23">
        <v>2</v>
      </c>
      <c r="E114" s="29" t="s">
        <v>121</v>
      </c>
      <c r="F114" s="24" t="s">
        <v>315</v>
      </c>
      <c r="G114" s="24" t="s">
        <v>417</v>
      </c>
      <c r="H114" s="23" t="s">
        <v>8</v>
      </c>
      <c r="I114" s="27">
        <v>6000000</v>
      </c>
      <c r="J114" s="26">
        <v>12000000</v>
      </c>
      <c r="K114" s="26" t="s">
        <v>9</v>
      </c>
      <c r="L114" s="26">
        <v>12000000</v>
      </c>
      <c r="M114" s="24" t="s">
        <v>10</v>
      </c>
      <c r="N114" s="23" t="s">
        <v>14</v>
      </c>
      <c r="O114" s="24" t="s">
        <v>46</v>
      </c>
      <c r="P114" s="23" t="s">
        <v>12</v>
      </c>
      <c r="Q114" s="23" t="s">
        <v>189</v>
      </c>
      <c r="R114" s="24" t="s">
        <v>11</v>
      </c>
      <c r="S114" s="24" t="s">
        <v>30</v>
      </c>
      <c r="T114" s="24" t="s">
        <v>335</v>
      </c>
    </row>
    <row r="115" spans="1:20" ht="45" x14ac:dyDescent="0.25">
      <c r="A115" s="8">
        <v>109</v>
      </c>
      <c r="B115" s="2" t="s">
        <v>392</v>
      </c>
      <c r="C115" s="4" t="s">
        <v>13</v>
      </c>
      <c r="D115" s="4">
        <v>1</v>
      </c>
      <c r="E115" s="2" t="s">
        <v>392</v>
      </c>
      <c r="F115" s="24" t="s">
        <v>172</v>
      </c>
      <c r="G115" s="24" t="s">
        <v>448</v>
      </c>
      <c r="H115" s="23" t="s">
        <v>8</v>
      </c>
      <c r="I115" s="5">
        <v>10900000</v>
      </c>
      <c r="J115" s="5">
        <v>10900000</v>
      </c>
      <c r="K115" s="22" t="s">
        <v>9</v>
      </c>
      <c r="L115" s="5">
        <v>10900000</v>
      </c>
      <c r="M115" s="24" t="s">
        <v>10</v>
      </c>
      <c r="N115" s="24" t="s">
        <v>396</v>
      </c>
      <c r="O115" s="24" t="s">
        <v>18</v>
      </c>
      <c r="P115" s="23" t="s">
        <v>12</v>
      </c>
      <c r="Q115" s="24" t="s">
        <v>189</v>
      </c>
      <c r="R115" s="4" t="s">
        <v>11</v>
      </c>
      <c r="S115" s="24" t="s">
        <v>388</v>
      </c>
      <c r="T115" s="2"/>
    </row>
    <row r="116" spans="1:20" ht="45" x14ac:dyDescent="0.25">
      <c r="A116" s="8">
        <v>147</v>
      </c>
      <c r="B116" s="2" t="s">
        <v>392</v>
      </c>
      <c r="C116" s="8" t="s">
        <v>13</v>
      </c>
      <c r="D116" s="8">
        <v>1</v>
      </c>
      <c r="E116" s="3" t="s">
        <v>392</v>
      </c>
      <c r="F116" s="2" t="s">
        <v>172</v>
      </c>
      <c r="G116" s="2" t="s">
        <v>448</v>
      </c>
      <c r="H116" s="4" t="s">
        <v>8</v>
      </c>
      <c r="I116" s="5">
        <v>10900000</v>
      </c>
      <c r="J116" s="5">
        <v>10900000</v>
      </c>
      <c r="K116" s="22" t="s">
        <v>9</v>
      </c>
      <c r="L116" s="5">
        <v>10900000</v>
      </c>
      <c r="M116" s="2" t="s">
        <v>10</v>
      </c>
      <c r="N116" s="24" t="s">
        <v>396</v>
      </c>
      <c r="O116" s="24" t="s">
        <v>18</v>
      </c>
      <c r="P116" s="23" t="s">
        <v>12</v>
      </c>
      <c r="Q116" s="23" t="s">
        <v>323</v>
      </c>
      <c r="R116" s="24" t="s">
        <v>11</v>
      </c>
      <c r="S116" s="24" t="s">
        <v>388</v>
      </c>
      <c r="T116" s="7"/>
    </row>
    <row r="117" spans="1:20" ht="45" x14ac:dyDescent="0.25">
      <c r="A117" s="8">
        <v>30</v>
      </c>
      <c r="B117" s="7" t="s">
        <v>39</v>
      </c>
      <c r="C117" s="8" t="s">
        <v>17</v>
      </c>
      <c r="D117" s="8">
        <v>1</v>
      </c>
      <c r="E117" s="9" t="s">
        <v>40</v>
      </c>
      <c r="F117" s="7" t="s">
        <v>457</v>
      </c>
      <c r="G117" s="2" t="s">
        <v>423</v>
      </c>
      <c r="H117" s="8" t="s">
        <v>8</v>
      </c>
      <c r="I117" s="10">
        <v>10272000</v>
      </c>
      <c r="J117" s="10">
        <v>10272000</v>
      </c>
      <c r="K117" s="22" t="s">
        <v>9</v>
      </c>
      <c r="L117" s="10">
        <v>10272000</v>
      </c>
      <c r="M117" s="2" t="s">
        <v>10</v>
      </c>
      <c r="N117" s="7" t="s">
        <v>14</v>
      </c>
      <c r="O117" s="7" t="s">
        <v>46</v>
      </c>
      <c r="P117" s="23" t="s">
        <v>12</v>
      </c>
      <c r="Q117" s="8" t="s">
        <v>189</v>
      </c>
      <c r="R117" s="7" t="s">
        <v>11</v>
      </c>
      <c r="S117" s="7" t="s">
        <v>21</v>
      </c>
      <c r="T117" s="7" t="s">
        <v>389</v>
      </c>
    </row>
    <row r="118" spans="1:20" ht="45" x14ac:dyDescent="0.25">
      <c r="A118" s="8">
        <v>31</v>
      </c>
      <c r="B118" s="7" t="s">
        <v>211</v>
      </c>
      <c r="C118" s="7" t="s">
        <v>17</v>
      </c>
      <c r="D118" s="8">
        <v>1</v>
      </c>
      <c r="E118" s="3" t="s">
        <v>212</v>
      </c>
      <c r="F118" s="2" t="s">
        <v>172</v>
      </c>
      <c r="G118" s="2" t="s">
        <v>416</v>
      </c>
      <c r="H118" s="4" t="s">
        <v>8</v>
      </c>
      <c r="I118" s="20">
        <v>10000000</v>
      </c>
      <c r="J118" s="6">
        <v>10000000</v>
      </c>
      <c r="K118" s="22" t="s">
        <v>9</v>
      </c>
      <c r="L118" s="12">
        <v>10000000</v>
      </c>
      <c r="M118" s="2" t="s">
        <v>10</v>
      </c>
      <c r="N118" s="2" t="s">
        <v>14</v>
      </c>
      <c r="O118" s="2" t="s">
        <v>46</v>
      </c>
      <c r="P118" s="23" t="s">
        <v>12</v>
      </c>
      <c r="Q118" s="4" t="s">
        <v>189</v>
      </c>
      <c r="R118" s="4" t="s">
        <v>11</v>
      </c>
      <c r="S118" s="7" t="s">
        <v>31</v>
      </c>
      <c r="T118" s="7" t="s">
        <v>213</v>
      </c>
    </row>
    <row r="119" spans="1:20" ht="45" x14ac:dyDescent="0.25">
      <c r="A119" s="8">
        <v>32</v>
      </c>
      <c r="B119" s="24" t="s">
        <v>227</v>
      </c>
      <c r="C119" s="23" t="s">
        <v>17</v>
      </c>
      <c r="D119" s="26">
        <v>30</v>
      </c>
      <c r="E119" s="25" t="s">
        <v>235</v>
      </c>
      <c r="F119" s="24" t="s">
        <v>172</v>
      </c>
      <c r="G119" s="24" t="s">
        <v>227</v>
      </c>
      <c r="H119" s="23" t="s">
        <v>8</v>
      </c>
      <c r="I119" s="27">
        <f>J119/D119</f>
        <v>333333.33333333331</v>
      </c>
      <c r="J119" s="26">
        <v>10000000</v>
      </c>
      <c r="K119" s="23" t="s">
        <v>9</v>
      </c>
      <c r="L119" s="26">
        <v>10000000</v>
      </c>
      <c r="M119" s="24" t="s">
        <v>10</v>
      </c>
      <c r="N119" s="23" t="s">
        <v>14</v>
      </c>
      <c r="O119" s="24" t="s">
        <v>46</v>
      </c>
      <c r="P119" s="23" t="s">
        <v>12</v>
      </c>
      <c r="Q119" s="23" t="s">
        <v>189</v>
      </c>
      <c r="R119" s="24" t="s">
        <v>11</v>
      </c>
      <c r="S119" s="24" t="s">
        <v>30</v>
      </c>
      <c r="T119" s="24"/>
    </row>
    <row r="120" spans="1:20" ht="45" x14ac:dyDescent="0.25">
      <c r="A120" s="8">
        <v>33</v>
      </c>
      <c r="B120" s="24" t="s">
        <v>386</v>
      </c>
      <c r="C120" s="23" t="s">
        <v>13</v>
      </c>
      <c r="D120" s="26">
        <v>50</v>
      </c>
      <c r="E120" s="25" t="s">
        <v>386</v>
      </c>
      <c r="F120" s="24" t="s">
        <v>455</v>
      </c>
      <c r="G120" s="24" t="s">
        <v>417</v>
      </c>
      <c r="H120" s="23" t="s">
        <v>8</v>
      </c>
      <c r="I120" s="27">
        <v>200000</v>
      </c>
      <c r="J120" s="26">
        <v>10000000</v>
      </c>
      <c r="K120" s="23" t="s">
        <v>9</v>
      </c>
      <c r="L120" s="28">
        <v>10000000</v>
      </c>
      <c r="M120" s="24" t="s">
        <v>10</v>
      </c>
      <c r="N120" s="23" t="s">
        <v>14</v>
      </c>
      <c r="O120" s="24" t="s">
        <v>46</v>
      </c>
      <c r="P120" s="23" t="s">
        <v>12</v>
      </c>
      <c r="Q120" s="23" t="s">
        <v>189</v>
      </c>
      <c r="R120" s="24" t="s">
        <v>11</v>
      </c>
      <c r="S120" s="24" t="s">
        <v>30</v>
      </c>
      <c r="T120" s="24"/>
    </row>
    <row r="121" spans="1:20" ht="45" x14ac:dyDescent="0.25">
      <c r="A121" s="8">
        <v>92</v>
      </c>
      <c r="B121" s="24" t="s">
        <v>227</v>
      </c>
      <c r="C121" s="23" t="s">
        <v>17</v>
      </c>
      <c r="D121" s="26">
        <v>30</v>
      </c>
      <c r="E121" s="25" t="s">
        <v>235</v>
      </c>
      <c r="F121" s="24" t="s">
        <v>172</v>
      </c>
      <c r="G121" s="24" t="s">
        <v>227</v>
      </c>
      <c r="H121" s="23" t="s">
        <v>8</v>
      </c>
      <c r="I121" s="27">
        <f>J121/D121</f>
        <v>333333.33333333331</v>
      </c>
      <c r="J121" s="26">
        <v>10000000</v>
      </c>
      <c r="K121" s="23" t="s">
        <v>9</v>
      </c>
      <c r="L121" s="26">
        <v>10000000</v>
      </c>
      <c r="M121" s="24" t="s">
        <v>10</v>
      </c>
      <c r="N121" s="23" t="s">
        <v>14</v>
      </c>
      <c r="O121" s="24" t="s">
        <v>46</v>
      </c>
      <c r="P121" s="23" t="s">
        <v>12</v>
      </c>
      <c r="Q121" s="23" t="s">
        <v>189</v>
      </c>
      <c r="R121" s="24" t="s">
        <v>11</v>
      </c>
      <c r="S121" s="24" t="s">
        <v>30</v>
      </c>
      <c r="T121" s="24"/>
    </row>
    <row r="122" spans="1:20" ht="45" x14ac:dyDescent="0.25">
      <c r="A122" s="8">
        <v>130</v>
      </c>
      <c r="B122" s="24" t="s">
        <v>227</v>
      </c>
      <c r="C122" s="23" t="s">
        <v>17</v>
      </c>
      <c r="D122" s="26">
        <v>30</v>
      </c>
      <c r="E122" s="25" t="s">
        <v>235</v>
      </c>
      <c r="F122" s="24" t="s">
        <v>172</v>
      </c>
      <c r="G122" s="24" t="s">
        <v>227</v>
      </c>
      <c r="H122" s="23" t="s">
        <v>8</v>
      </c>
      <c r="I122" s="27">
        <f>J122/D122</f>
        <v>333333.33333333331</v>
      </c>
      <c r="J122" s="26">
        <v>10000000</v>
      </c>
      <c r="K122" s="23" t="s">
        <v>9</v>
      </c>
      <c r="L122" s="26">
        <v>10000000</v>
      </c>
      <c r="M122" s="24" t="s">
        <v>10</v>
      </c>
      <c r="N122" s="23" t="s">
        <v>14</v>
      </c>
      <c r="O122" s="24" t="s">
        <v>46</v>
      </c>
      <c r="P122" s="23" t="s">
        <v>12</v>
      </c>
      <c r="Q122" s="23" t="s">
        <v>189</v>
      </c>
      <c r="R122" s="24" t="s">
        <v>11</v>
      </c>
      <c r="S122" s="24" t="s">
        <v>30</v>
      </c>
      <c r="T122" s="24"/>
    </row>
    <row r="123" spans="1:20" ht="90" x14ac:dyDescent="0.25">
      <c r="A123" s="8">
        <v>93</v>
      </c>
      <c r="B123" s="2" t="s">
        <v>72</v>
      </c>
      <c r="C123" s="7" t="s">
        <v>17</v>
      </c>
      <c r="D123" s="4">
        <v>1</v>
      </c>
      <c r="E123" s="3" t="s">
        <v>270</v>
      </c>
      <c r="F123" s="2" t="s">
        <v>172</v>
      </c>
      <c r="G123" s="2" t="s">
        <v>72</v>
      </c>
      <c r="H123" s="4" t="s">
        <v>8</v>
      </c>
      <c r="I123" s="5">
        <v>9000000</v>
      </c>
      <c r="J123" s="5">
        <v>9000000</v>
      </c>
      <c r="K123" s="22" t="s">
        <v>9</v>
      </c>
      <c r="L123" s="21">
        <v>9000000</v>
      </c>
      <c r="M123" s="21" t="s">
        <v>278</v>
      </c>
      <c r="N123" s="7" t="s">
        <v>14</v>
      </c>
      <c r="O123" s="7" t="s">
        <v>46</v>
      </c>
      <c r="P123" s="23" t="s">
        <v>12</v>
      </c>
      <c r="Q123" s="8" t="s">
        <v>189</v>
      </c>
      <c r="R123" s="2" t="s">
        <v>11</v>
      </c>
      <c r="S123" s="7" t="s">
        <v>29</v>
      </c>
      <c r="T123" s="2" t="s">
        <v>135</v>
      </c>
    </row>
    <row r="124" spans="1:20" ht="90" x14ac:dyDescent="0.25">
      <c r="A124" s="8">
        <v>94</v>
      </c>
      <c r="B124" s="2" t="s">
        <v>72</v>
      </c>
      <c r="C124" s="7" t="s">
        <v>17</v>
      </c>
      <c r="D124" s="4">
        <v>1</v>
      </c>
      <c r="E124" s="3" t="s">
        <v>273</v>
      </c>
      <c r="F124" s="2" t="s">
        <v>172</v>
      </c>
      <c r="G124" s="2" t="s">
        <v>72</v>
      </c>
      <c r="H124" s="4" t="s">
        <v>8</v>
      </c>
      <c r="I124" s="5">
        <v>9000000</v>
      </c>
      <c r="J124" s="5">
        <v>9000000</v>
      </c>
      <c r="K124" s="22" t="s">
        <v>9</v>
      </c>
      <c r="L124" s="21">
        <v>9000000</v>
      </c>
      <c r="M124" s="21" t="s">
        <v>278</v>
      </c>
      <c r="N124" s="7" t="s">
        <v>14</v>
      </c>
      <c r="O124" s="7" t="s">
        <v>46</v>
      </c>
      <c r="P124" s="23" t="s">
        <v>12</v>
      </c>
      <c r="Q124" s="8" t="s">
        <v>189</v>
      </c>
      <c r="R124" s="2" t="s">
        <v>11</v>
      </c>
      <c r="S124" s="7" t="s">
        <v>29</v>
      </c>
      <c r="T124" s="2" t="s">
        <v>287</v>
      </c>
    </row>
    <row r="125" spans="1:20" ht="90" x14ac:dyDescent="0.25">
      <c r="A125" s="8">
        <v>131</v>
      </c>
      <c r="B125" s="2" t="s">
        <v>72</v>
      </c>
      <c r="C125" s="7" t="s">
        <v>17</v>
      </c>
      <c r="D125" s="4">
        <v>1</v>
      </c>
      <c r="E125" s="3" t="s">
        <v>273</v>
      </c>
      <c r="F125" s="2" t="s">
        <v>172</v>
      </c>
      <c r="G125" s="2" t="s">
        <v>72</v>
      </c>
      <c r="H125" s="4" t="s">
        <v>8</v>
      </c>
      <c r="I125" s="5">
        <v>9000000</v>
      </c>
      <c r="J125" s="5">
        <v>9000000</v>
      </c>
      <c r="K125" s="22" t="s">
        <v>9</v>
      </c>
      <c r="L125" s="21">
        <v>9000000</v>
      </c>
      <c r="M125" s="21" t="s">
        <v>278</v>
      </c>
      <c r="N125" s="7" t="s">
        <v>14</v>
      </c>
      <c r="O125" s="7" t="s">
        <v>46</v>
      </c>
      <c r="P125" s="23" t="s">
        <v>12</v>
      </c>
      <c r="Q125" s="8" t="s">
        <v>189</v>
      </c>
      <c r="R125" s="2" t="s">
        <v>11</v>
      </c>
      <c r="S125" s="7" t="s">
        <v>29</v>
      </c>
      <c r="T125" s="2" t="s">
        <v>287</v>
      </c>
    </row>
    <row r="126" spans="1:20" ht="90" x14ac:dyDescent="0.25">
      <c r="A126" s="8">
        <v>148</v>
      </c>
      <c r="B126" s="2" t="s">
        <v>72</v>
      </c>
      <c r="C126" s="7" t="s">
        <v>17</v>
      </c>
      <c r="D126" s="4">
        <v>1</v>
      </c>
      <c r="E126" s="3" t="s">
        <v>362</v>
      </c>
      <c r="F126" s="2" t="s">
        <v>172</v>
      </c>
      <c r="G126" s="2" t="s">
        <v>72</v>
      </c>
      <c r="H126" s="4" t="s">
        <v>8</v>
      </c>
      <c r="I126" s="5">
        <v>9000000</v>
      </c>
      <c r="J126" s="5">
        <v>9000000</v>
      </c>
      <c r="K126" s="22" t="s">
        <v>9</v>
      </c>
      <c r="L126" s="21">
        <v>9000000</v>
      </c>
      <c r="M126" s="2" t="s">
        <v>10</v>
      </c>
      <c r="N126" s="7" t="s">
        <v>14</v>
      </c>
      <c r="O126" s="7" t="s">
        <v>46</v>
      </c>
      <c r="P126" s="23" t="s">
        <v>12</v>
      </c>
      <c r="Q126" s="8" t="s">
        <v>189</v>
      </c>
      <c r="R126" s="4" t="s">
        <v>23</v>
      </c>
      <c r="S126" s="7" t="s">
        <v>29</v>
      </c>
      <c r="T126" s="2" t="s">
        <v>287</v>
      </c>
    </row>
    <row r="127" spans="1:20" ht="60" x14ac:dyDescent="0.25">
      <c r="A127" s="8">
        <v>58</v>
      </c>
      <c r="B127" s="7" t="s">
        <v>41</v>
      </c>
      <c r="C127" s="8" t="s">
        <v>17</v>
      </c>
      <c r="D127" s="8">
        <v>1</v>
      </c>
      <c r="E127" s="9" t="s">
        <v>37</v>
      </c>
      <c r="F127" s="7" t="s">
        <v>409</v>
      </c>
      <c r="G127" s="2" t="s">
        <v>466</v>
      </c>
      <c r="H127" s="8" t="s">
        <v>8</v>
      </c>
      <c r="I127" s="10">
        <v>8506200</v>
      </c>
      <c r="J127" s="10">
        <v>8506200</v>
      </c>
      <c r="K127" s="22" t="s">
        <v>9</v>
      </c>
      <c r="L127" s="10">
        <v>8506200</v>
      </c>
      <c r="M127" s="2" t="s">
        <v>10</v>
      </c>
      <c r="N127" s="7" t="s">
        <v>14</v>
      </c>
      <c r="O127" s="7" t="s">
        <v>19</v>
      </c>
      <c r="P127" s="23" t="s">
        <v>12</v>
      </c>
      <c r="Q127" s="8" t="s">
        <v>20</v>
      </c>
      <c r="R127" s="7" t="s">
        <v>33</v>
      </c>
      <c r="S127" s="7" t="s">
        <v>21</v>
      </c>
      <c r="T127" s="7"/>
    </row>
    <row r="128" spans="1:20" ht="45" x14ac:dyDescent="0.25">
      <c r="A128" s="8">
        <v>34</v>
      </c>
      <c r="B128" s="23" t="s">
        <v>79</v>
      </c>
      <c r="C128" s="23" t="s">
        <v>13</v>
      </c>
      <c r="D128" s="26">
        <v>1</v>
      </c>
      <c r="E128" s="25" t="s">
        <v>178</v>
      </c>
      <c r="F128" s="24" t="s">
        <v>455</v>
      </c>
      <c r="G128" s="24" t="s">
        <v>456</v>
      </c>
      <c r="H128" s="23" t="s">
        <v>8</v>
      </c>
      <c r="I128" s="27">
        <v>8000000</v>
      </c>
      <c r="J128" s="27">
        <v>8000000</v>
      </c>
      <c r="K128" s="23" t="s">
        <v>9</v>
      </c>
      <c r="L128" s="27">
        <v>8000000</v>
      </c>
      <c r="M128" s="24" t="s">
        <v>10</v>
      </c>
      <c r="N128" s="23" t="s">
        <v>14</v>
      </c>
      <c r="O128" s="24" t="s">
        <v>81</v>
      </c>
      <c r="P128" s="23" t="s">
        <v>12</v>
      </c>
      <c r="Q128" s="23" t="s">
        <v>323</v>
      </c>
      <c r="R128" s="24" t="s">
        <v>11</v>
      </c>
      <c r="S128" s="24" t="s">
        <v>30</v>
      </c>
      <c r="T128" s="24" t="s">
        <v>198</v>
      </c>
    </row>
    <row r="129" spans="1:20" ht="45" x14ac:dyDescent="0.25">
      <c r="A129" s="8">
        <v>65</v>
      </c>
      <c r="B129" s="2" t="s">
        <v>267</v>
      </c>
      <c r="C129" s="7" t="s">
        <v>17</v>
      </c>
      <c r="D129" s="4">
        <v>2</v>
      </c>
      <c r="E129" s="3" t="s">
        <v>268</v>
      </c>
      <c r="F129" s="2" t="s">
        <v>172</v>
      </c>
      <c r="G129" s="2" t="s">
        <v>435</v>
      </c>
      <c r="H129" s="4" t="s">
        <v>8</v>
      </c>
      <c r="I129" s="5">
        <v>4000000</v>
      </c>
      <c r="J129" s="26">
        <f>D129*I129</f>
        <v>8000000</v>
      </c>
      <c r="K129" s="22" t="s">
        <v>9</v>
      </c>
      <c r="L129" s="21">
        <v>8000000</v>
      </c>
      <c r="M129" s="21" t="s">
        <v>278</v>
      </c>
      <c r="N129" s="7" t="s">
        <v>14</v>
      </c>
      <c r="O129" s="7" t="s">
        <v>46</v>
      </c>
      <c r="P129" s="23" t="s">
        <v>12</v>
      </c>
      <c r="Q129" s="8" t="s">
        <v>189</v>
      </c>
      <c r="R129" s="4" t="s">
        <v>11</v>
      </c>
      <c r="S129" s="7" t="s">
        <v>29</v>
      </c>
      <c r="T129" s="2" t="s">
        <v>285</v>
      </c>
    </row>
    <row r="130" spans="1:20" ht="45" x14ac:dyDescent="0.25">
      <c r="A130" s="8">
        <v>66</v>
      </c>
      <c r="B130" s="2" t="s">
        <v>267</v>
      </c>
      <c r="C130" s="7" t="s">
        <v>17</v>
      </c>
      <c r="D130" s="4">
        <v>2</v>
      </c>
      <c r="E130" s="3" t="s">
        <v>268</v>
      </c>
      <c r="F130" s="2" t="s">
        <v>172</v>
      </c>
      <c r="G130" s="2" t="s">
        <v>435</v>
      </c>
      <c r="H130" s="4" t="s">
        <v>8</v>
      </c>
      <c r="I130" s="5">
        <v>4000000</v>
      </c>
      <c r="J130" s="26">
        <f>D130*I130</f>
        <v>8000000</v>
      </c>
      <c r="K130" s="22" t="s">
        <v>9</v>
      </c>
      <c r="L130" s="21">
        <v>8000000</v>
      </c>
      <c r="M130" s="21" t="s">
        <v>278</v>
      </c>
      <c r="N130" s="7" t="s">
        <v>14</v>
      </c>
      <c r="O130" s="7" t="s">
        <v>46</v>
      </c>
      <c r="P130" s="23" t="s">
        <v>12</v>
      </c>
      <c r="Q130" s="8" t="s">
        <v>189</v>
      </c>
      <c r="R130" s="4" t="s">
        <v>11</v>
      </c>
      <c r="S130" s="7" t="s">
        <v>29</v>
      </c>
      <c r="T130" s="2" t="s">
        <v>285</v>
      </c>
    </row>
    <row r="131" spans="1:20" ht="75" x14ac:dyDescent="0.25">
      <c r="A131" s="8">
        <v>67</v>
      </c>
      <c r="B131" s="4" t="s">
        <v>290</v>
      </c>
      <c r="C131" s="4" t="s">
        <v>13</v>
      </c>
      <c r="D131" s="4">
        <v>10</v>
      </c>
      <c r="E131" s="3" t="s">
        <v>303</v>
      </c>
      <c r="F131" s="2" t="s">
        <v>315</v>
      </c>
      <c r="G131" s="2" t="s">
        <v>436</v>
      </c>
      <c r="H131" s="4" t="s">
        <v>8</v>
      </c>
      <c r="I131" s="5">
        <v>800000</v>
      </c>
      <c r="J131" s="26">
        <f>D131*I131</f>
        <v>8000000</v>
      </c>
      <c r="K131" s="22" t="s">
        <v>9</v>
      </c>
      <c r="L131" s="21">
        <v>8000000</v>
      </c>
      <c r="M131" s="21" t="s">
        <v>278</v>
      </c>
      <c r="N131" s="34" t="s">
        <v>14</v>
      </c>
      <c r="O131" s="2" t="s">
        <v>46</v>
      </c>
      <c r="P131" s="23" t="s">
        <v>12</v>
      </c>
      <c r="Q131" s="8" t="s">
        <v>189</v>
      </c>
      <c r="R131" s="2" t="s">
        <v>11</v>
      </c>
      <c r="S131" s="2" t="s">
        <v>49</v>
      </c>
      <c r="T131" s="2"/>
    </row>
    <row r="132" spans="1:20" ht="45" x14ac:dyDescent="0.25">
      <c r="A132" s="8">
        <v>95</v>
      </c>
      <c r="B132" s="7" t="s">
        <v>190</v>
      </c>
      <c r="C132" s="8" t="s">
        <v>27</v>
      </c>
      <c r="D132" s="8">
        <v>110</v>
      </c>
      <c r="E132" s="9" t="s">
        <v>191</v>
      </c>
      <c r="F132" s="7" t="s">
        <v>251</v>
      </c>
      <c r="G132" s="2" t="s">
        <v>418</v>
      </c>
      <c r="H132" s="8" t="s">
        <v>8</v>
      </c>
      <c r="I132" s="10">
        <v>7200000</v>
      </c>
      <c r="J132" s="10">
        <v>7200000</v>
      </c>
      <c r="K132" s="22" t="s">
        <v>9</v>
      </c>
      <c r="L132" s="10">
        <v>7200000</v>
      </c>
      <c r="M132" s="2" t="s">
        <v>10</v>
      </c>
      <c r="N132" s="7" t="s">
        <v>187</v>
      </c>
      <c r="O132" s="7" t="s">
        <v>18</v>
      </c>
      <c r="P132" s="23" t="s">
        <v>12</v>
      </c>
      <c r="Q132" s="4" t="s">
        <v>189</v>
      </c>
      <c r="R132" s="7" t="s">
        <v>11</v>
      </c>
      <c r="S132" s="7" t="s">
        <v>21</v>
      </c>
      <c r="T132" s="7" t="s">
        <v>193</v>
      </c>
    </row>
    <row r="133" spans="1:20" ht="45" x14ac:dyDescent="0.25">
      <c r="A133" s="8">
        <v>35</v>
      </c>
      <c r="B133" s="23" t="s">
        <v>171</v>
      </c>
      <c r="C133" s="23" t="s">
        <v>185</v>
      </c>
      <c r="D133" s="26">
        <v>10</v>
      </c>
      <c r="E133" s="25" t="s">
        <v>78</v>
      </c>
      <c r="F133" s="24" t="s">
        <v>455</v>
      </c>
      <c r="G133" s="24" t="s">
        <v>417</v>
      </c>
      <c r="H133" s="23" t="s">
        <v>8</v>
      </c>
      <c r="I133" s="27">
        <v>700000</v>
      </c>
      <c r="J133" s="26">
        <v>7000000</v>
      </c>
      <c r="K133" s="23" t="s">
        <v>9</v>
      </c>
      <c r="L133" s="26">
        <v>7000000</v>
      </c>
      <c r="M133" s="24" t="s">
        <v>10</v>
      </c>
      <c r="N133" s="23" t="s">
        <v>14</v>
      </c>
      <c r="O133" s="24" t="s">
        <v>46</v>
      </c>
      <c r="P133" s="23" t="s">
        <v>12</v>
      </c>
      <c r="Q133" s="23" t="s">
        <v>189</v>
      </c>
      <c r="R133" s="24" t="s">
        <v>11</v>
      </c>
      <c r="S133" s="24" t="s">
        <v>30</v>
      </c>
      <c r="T133" s="24" t="s">
        <v>200</v>
      </c>
    </row>
    <row r="134" spans="1:20" ht="45" x14ac:dyDescent="0.25">
      <c r="A134" s="8">
        <v>132</v>
      </c>
      <c r="B134" s="23" t="s">
        <v>171</v>
      </c>
      <c r="C134" s="23" t="s">
        <v>185</v>
      </c>
      <c r="D134" s="26">
        <v>10</v>
      </c>
      <c r="E134" s="25" t="s">
        <v>78</v>
      </c>
      <c r="F134" s="24" t="s">
        <v>455</v>
      </c>
      <c r="G134" s="24" t="s">
        <v>417</v>
      </c>
      <c r="H134" s="23" t="s">
        <v>8</v>
      </c>
      <c r="I134" s="27">
        <v>700000</v>
      </c>
      <c r="J134" s="26">
        <v>7000000</v>
      </c>
      <c r="K134" s="23" t="s">
        <v>9</v>
      </c>
      <c r="L134" s="26">
        <v>7000000</v>
      </c>
      <c r="M134" s="24" t="s">
        <v>10</v>
      </c>
      <c r="N134" s="23" t="s">
        <v>14</v>
      </c>
      <c r="O134" s="24" t="s">
        <v>46</v>
      </c>
      <c r="P134" s="23" t="s">
        <v>12</v>
      </c>
      <c r="Q134" s="23" t="s">
        <v>189</v>
      </c>
      <c r="R134" s="24" t="s">
        <v>11</v>
      </c>
      <c r="S134" s="24" t="s">
        <v>30</v>
      </c>
      <c r="T134" s="24" t="s">
        <v>200</v>
      </c>
    </row>
    <row r="135" spans="1:20" ht="45" x14ac:dyDescent="0.25">
      <c r="A135" s="8">
        <v>113</v>
      </c>
      <c r="B135" s="4" t="s">
        <v>51</v>
      </c>
      <c r="C135" s="4" t="s">
        <v>17</v>
      </c>
      <c r="D135" s="4">
        <v>1</v>
      </c>
      <c r="E135" s="3" t="s">
        <v>65</v>
      </c>
      <c r="F135" s="2" t="s">
        <v>172</v>
      </c>
      <c r="G135" s="2" t="s">
        <v>413</v>
      </c>
      <c r="H135" s="4" t="s">
        <v>8</v>
      </c>
      <c r="I135" s="5">
        <v>6000000</v>
      </c>
      <c r="J135" s="6">
        <v>6000000</v>
      </c>
      <c r="K135" s="22" t="s">
        <v>9</v>
      </c>
      <c r="L135" s="21">
        <v>6000000</v>
      </c>
      <c r="M135" s="2" t="s">
        <v>278</v>
      </c>
      <c r="N135" s="34" t="s">
        <v>14</v>
      </c>
      <c r="O135" s="2" t="s">
        <v>19</v>
      </c>
      <c r="P135" s="23" t="s">
        <v>12</v>
      </c>
      <c r="Q135" s="8" t="s">
        <v>20</v>
      </c>
      <c r="R135" s="4" t="s">
        <v>11</v>
      </c>
      <c r="S135" s="2" t="s">
        <v>49</v>
      </c>
      <c r="T135" s="2" t="s">
        <v>49</v>
      </c>
    </row>
    <row r="136" spans="1:20" ht="45" x14ac:dyDescent="0.25">
      <c r="A136" s="8">
        <v>36</v>
      </c>
      <c r="B136" s="7" t="s">
        <v>257</v>
      </c>
      <c r="C136" s="8" t="s">
        <v>13</v>
      </c>
      <c r="D136" s="8">
        <v>3</v>
      </c>
      <c r="E136" s="9" t="s">
        <v>260</v>
      </c>
      <c r="F136" s="7" t="s">
        <v>244</v>
      </c>
      <c r="G136" s="7" t="s">
        <v>456</v>
      </c>
      <c r="H136" s="8" t="s">
        <v>8</v>
      </c>
      <c r="I136" s="10">
        <v>1800000</v>
      </c>
      <c r="J136" s="10">
        <v>5400000</v>
      </c>
      <c r="K136" s="22" t="s">
        <v>9</v>
      </c>
      <c r="L136" s="10">
        <v>5400000</v>
      </c>
      <c r="M136" s="2" t="s">
        <v>10</v>
      </c>
      <c r="N136" s="7" t="s">
        <v>14</v>
      </c>
      <c r="O136" s="7" t="s">
        <v>46</v>
      </c>
      <c r="P136" s="23" t="s">
        <v>12</v>
      </c>
      <c r="Q136" s="8" t="s">
        <v>189</v>
      </c>
      <c r="R136" s="8" t="s">
        <v>252</v>
      </c>
      <c r="S136" s="7" t="s">
        <v>28</v>
      </c>
      <c r="T136" s="31"/>
    </row>
    <row r="137" spans="1:20" ht="45" x14ac:dyDescent="0.25">
      <c r="A137" s="8">
        <v>37</v>
      </c>
      <c r="B137" s="24" t="s">
        <v>230</v>
      </c>
      <c r="C137" s="23" t="s">
        <v>13</v>
      </c>
      <c r="D137" s="26">
        <v>480</v>
      </c>
      <c r="E137" s="25" t="s">
        <v>236</v>
      </c>
      <c r="F137" s="24" t="s">
        <v>455</v>
      </c>
      <c r="G137" s="24" t="s">
        <v>459</v>
      </c>
      <c r="H137" s="23" t="s">
        <v>8</v>
      </c>
      <c r="I137" s="27">
        <v>11000</v>
      </c>
      <c r="J137" s="26">
        <v>5280000</v>
      </c>
      <c r="K137" s="23" t="s">
        <v>9</v>
      </c>
      <c r="L137" s="28">
        <v>5280000</v>
      </c>
      <c r="M137" s="24" t="s">
        <v>10</v>
      </c>
      <c r="N137" s="23" t="s">
        <v>14</v>
      </c>
      <c r="O137" s="24" t="s">
        <v>46</v>
      </c>
      <c r="P137" s="23" t="s">
        <v>12</v>
      </c>
      <c r="Q137" s="23" t="s">
        <v>189</v>
      </c>
      <c r="R137" s="24" t="s">
        <v>11</v>
      </c>
      <c r="S137" s="24" t="s">
        <v>30</v>
      </c>
      <c r="T137" s="24" t="s">
        <v>200</v>
      </c>
    </row>
    <row r="138" spans="1:20" ht="45" x14ac:dyDescent="0.25">
      <c r="A138" s="8">
        <v>38</v>
      </c>
      <c r="B138" s="24" t="s">
        <v>99</v>
      </c>
      <c r="C138" s="23" t="s">
        <v>13</v>
      </c>
      <c r="D138" s="23">
        <v>1</v>
      </c>
      <c r="E138" s="25" t="s">
        <v>99</v>
      </c>
      <c r="F138" s="24" t="s">
        <v>455</v>
      </c>
      <c r="G138" s="24" t="s">
        <v>456</v>
      </c>
      <c r="H138" s="23" t="s">
        <v>8</v>
      </c>
      <c r="I138" s="27">
        <v>5000000</v>
      </c>
      <c r="J138" s="26">
        <v>5000000</v>
      </c>
      <c r="K138" s="23" t="s">
        <v>9</v>
      </c>
      <c r="L138" s="28">
        <v>5000000</v>
      </c>
      <c r="M138" s="24" t="s">
        <v>10</v>
      </c>
      <c r="N138" s="23" t="s">
        <v>14</v>
      </c>
      <c r="O138" s="24" t="s">
        <v>81</v>
      </c>
      <c r="P138" s="23" t="s">
        <v>12</v>
      </c>
      <c r="Q138" s="23" t="s">
        <v>323</v>
      </c>
      <c r="R138" s="24" t="s">
        <v>11</v>
      </c>
      <c r="S138" s="24" t="s">
        <v>30</v>
      </c>
      <c r="T138" s="24" t="s">
        <v>198</v>
      </c>
    </row>
    <row r="139" spans="1:20" s="45" customFormat="1" ht="60" x14ac:dyDescent="0.25">
      <c r="A139" s="8">
        <v>96</v>
      </c>
      <c r="B139" s="23" t="s">
        <v>343</v>
      </c>
      <c r="C139" s="24" t="s">
        <v>17</v>
      </c>
      <c r="D139" s="23">
        <v>1</v>
      </c>
      <c r="E139" s="25" t="s">
        <v>344</v>
      </c>
      <c r="F139" s="7" t="s">
        <v>251</v>
      </c>
      <c r="G139" s="24" t="s">
        <v>343</v>
      </c>
      <c r="H139" s="23" t="s">
        <v>8</v>
      </c>
      <c r="I139" s="27"/>
      <c r="J139" s="26">
        <v>5000000</v>
      </c>
      <c r="K139" s="23" t="s">
        <v>9</v>
      </c>
      <c r="L139" s="26">
        <v>5000000</v>
      </c>
      <c r="M139" s="24" t="s">
        <v>10</v>
      </c>
      <c r="N139" s="24" t="s">
        <v>345</v>
      </c>
      <c r="O139" s="24" t="s">
        <v>18</v>
      </c>
      <c r="P139" s="23" t="s">
        <v>12</v>
      </c>
      <c r="Q139" s="24" t="s">
        <v>189</v>
      </c>
      <c r="R139" s="23" t="s">
        <v>11</v>
      </c>
      <c r="S139" s="24" t="s">
        <v>30</v>
      </c>
      <c r="T139" s="24"/>
    </row>
    <row r="140" spans="1:20" ht="45" x14ac:dyDescent="0.25">
      <c r="A140" s="8">
        <v>149</v>
      </c>
      <c r="B140" s="7" t="s">
        <v>211</v>
      </c>
      <c r="C140" s="7" t="s">
        <v>17</v>
      </c>
      <c r="D140" s="8">
        <v>1</v>
      </c>
      <c r="E140" s="9" t="s">
        <v>220</v>
      </c>
      <c r="F140" s="2" t="s">
        <v>172</v>
      </c>
      <c r="G140" s="2" t="s">
        <v>416</v>
      </c>
      <c r="H140" s="4" t="s">
        <v>8</v>
      </c>
      <c r="I140" s="10">
        <v>5000000</v>
      </c>
      <c r="J140" s="6">
        <v>5000000</v>
      </c>
      <c r="K140" s="22" t="s">
        <v>9</v>
      </c>
      <c r="L140" s="10">
        <v>5000000</v>
      </c>
      <c r="M140" s="2" t="s">
        <v>10</v>
      </c>
      <c r="N140" s="2" t="s">
        <v>14</v>
      </c>
      <c r="O140" s="2" t="s">
        <v>46</v>
      </c>
      <c r="P140" s="23" t="s">
        <v>12</v>
      </c>
      <c r="Q140" s="4" t="s">
        <v>189</v>
      </c>
      <c r="R140" s="4" t="s">
        <v>11</v>
      </c>
      <c r="S140" s="7" t="s">
        <v>31</v>
      </c>
      <c r="T140" s="7" t="s">
        <v>213</v>
      </c>
    </row>
    <row r="141" spans="1:20" ht="45" x14ac:dyDescent="0.25">
      <c r="A141" s="8">
        <v>165</v>
      </c>
      <c r="B141" s="23" t="s">
        <v>109</v>
      </c>
      <c r="C141" s="23" t="s">
        <v>110</v>
      </c>
      <c r="D141" s="23">
        <v>200</v>
      </c>
      <c r="E141" s="25" t="s">
        <v>347</v>
      </c>
      <c r="F141" s="24" t="s">
        <v>351</v>
      </c>
      <c r="G141" s="24" t="s">
        <v>459</v>
      </c>
      <c r="H141" s="23" t="s">
        <v>8</v>
      </c>
      <c r="I141" s="27">
        <v>24000</v>
      </c>
      <c r="J141" s="26">
        <v>4800000</v>
      </c>
      <c r="K141" s="23" t="s">
        <v>9</v>
      </c>
      <c r="L141" s="26">
        <v>4800000</v>
      </c>
      <c r="M141" s="24" t="s">
        <v>10</v>
      </c>
      <c r="N141" s="24" t="s">
        <v>14</v>
      </c>
      <c r="O141" s="24" t="s">
        <v>46</v>
      </c>
      <c r="P141" s="23" t="s">
        <v>12</v>
      </c>
      <c r="Q141" s="23" t="s">
        <v>189</v>
      </c>
      <c r="R141" s="24" t="s">
        <v>11</v>
      </c>
      <c r="S141" s="24" t="s">
        <v>30</v>
      </c>
      <c r="T141" s="24" t="s">
        <v>200</v>
      </c>
    </row>
    <row r="142" spans="1:20" ht="45" x14ac:dyDescent="0.25">
      <c r="A142" s="8">
        <v>68</v>
      </c>
      <c r="B142" s="2" t="s">
        <v>265</v>
      </c>
      <c r="C142" s="7" t="s">
        <v>17</v>
      </c>
      <c r="D142" s="4">
        <v>1</v>
      </c>
      <c r="E142" s="3" t="s">
        <v>266</v>
      </c>
      <c r="F142" s="2" t="s">
        <v>172</v>
      </c>
      <c r="G142" s="2" t="s">
        <v>74</v>
      </c>
      <c r="H142" s="4" t="s">
        <v>8</v>
      </c>
      <c r="I142" s="5">
        <v>4000000</v>
      </c>
      <c r="J142" s="26">
        <f>D142*I142</f>
        <v>4000000</v>
      </c>
      <c r="K142" s="22" t="s">
        <v>9</v>
      </c>
      <c r="L142" s="21">
        <v>4000000</v>
      </c>
      <c r="M142" s="21" t="s">
        <v>278</v>
      </c>
      <c r="N142" s="7" t="s">
        <v>14</v>
      </c>
      <c r="O142" s="7" t="s">
        <v>46</v>
      </c>
      <c r="P142" s="23" t="s">
        <v>12</v>
      </c>
      <c r="Q142" s="8" t="s">
        <v>189</v>
      </c>
      <c r="R142" s="4" t="s">
        <v>11</v>
      </c>
      <c r="S142" s="7" t="s">
        <v>29</v>
      </c>
      <c r="T142" s="2" t="s">
        <v>284</v>
      </c>
    </row>
    <row r="143" spans="1:20" ht="45" x14ac:dyDescent="0.25">
      <c r="A143" s="8">
        <v>97</v>
      </c>
      <c r="B143" s="2" t="s">
        <v>265</v>
      </c>
      <c r="C143" s="7" t="s">
        <v>17</v>
      </c>
      <c r="D143" s="4">
        <v>1</v>
      </c>
      <c r="E143" s="3" t="s">
        <v>271</v>
      </c>
      <c r="F143" s="2" t="s">
        <v>172</v>
      </c>
      <c r="G143" s="2" t="s">
        <v>74</v>
      </c>
      <c r="H143" s="4" t="s">
        <v>8</v>
      </c>
      <c r="I143" s="5">
        <v>4000000</v>
      </c>
      <c r="J143" s="5">
        <v>4000000</v>
      </c>
      <c r="K143" s="22" t="s">
        <v>9</v>
      </c>
      <c r="L143" s="21">
        <v>4000000</v>
      </c>
      <c r="M143" s="21" t="s">
        <v>278</v>
      </c>
      <c r="N143" s="7" t="s">
        <v>14</v>
      </c>
      <c r="O143" s="7" t="s">
        <v>46</v>
      </c>
      <c r="P143" s="23" t="s">
        <v>12</v>
      </c>
      <c r="Q143" s="8" t="s">
        <v>189</v>
      </c>
      <c r="R143" s="4" t="s">
        <v>23</v>
      </c>
      <c r="S143" s="7" t="s">
        <v>29</v>
      </c>
      <c r="T143" s="2" t="s">
        <v>284</v>
      </c>
    </row>
    <row r="144" spans="1:20" ht="45" x14ac:dyDescent="0.25">
      <c r="A144" s="8">
        <v>98</v>
      </c>
      <c r="B144" s="2" t="s">
        <v>265</v>
      </c>
      <c r="C144" s="7" t="s">
        <v>17</v>
      </c>
      <c r="D144" s="4">
        <v>1</v>
      </c>
      <c r="E144" s="3" t="s">
        <v>272</v>
      </c>
      <c r="F144" s="2" t="s">
        <v>172</v>
      </c>
      <c r="G144" s="2" t="s">
        <v>74</v>
      </c>
      <c r="H144" s="4" t="s">
        <v>8</v>
      </c>
      <c r="I144" s="5">
        <v>4000000</v>
      </c>
      <c r="J144" s="5">
        <v>4000000</v>
      </c>
      <c r="K144" s="22" t="s">
        <v>9</v>
      </c>
      <c r="L144" s="21">
        <v>4000000</v>
      </c>
      <c r="M144" s="21" t="s">
        <v>278</v>
      </c>
      <c r="N144" s="7" t="s">
        <v>14</v>
      </c>
      <c r="O144" s="7" t="s">
        <v>46</v>
      </c>
      <c r="P144" s="23" t="s">
        <v>12</v>
      </c>
      <c r="Q144" s="8" t="s">
        <v>189</v>
      </c>
      <c r="R144" s="2" t="s">
        <v>11</v>
      </c>
      <c r="S144" s="7" t="s">
        <v>29</v>
      </c>
      <c r="T144" s="2" t="s">
        <v>284</v>
      </c>
    </row>
    <row r="145" spans="1:20" ht="45" x14ac:dyDescent="0.25">
      <c r="A145" s="8">
        <v>99</v>
      </c>
      <c r="B145" s="2" t="s">
        <v>292</v>
      </c>
      <c r="C145" s="4" t="s">
        <v>13</v>
      </c>
      <c r="D145" s="4">
        <v>10</v>
      </c>
      <c r="E145" s="3" t="s">
        <v>306</v>
      </c>
      <c r="F145" s="2" t="s">
        <v>315</v>
      </c>
      <c r="G145" s="2" t="s">
        <v>425</v>
      </c>
      <c r="H145" s="4" t="s">
        <v>8</v>
      </c>
      <c r="I145" s="5">
        <v>400000</v>
      </c>
      <c r="J145" s="6">
        <v>400000</v>
      </c>
      <c r="K145" s="22" t="s">
        <v>9</v>
      </c>
      <c r="L145" s="21">
        <v>4000000</v>
      </c>
      <c r="M145" s="21" t="s">
        <v>278</v>
      </c>
      <c r="N145" s="34" t="s">
        <v>14</v>
      </c>
      <c r="O145" s="2" t="s">
        <v>46</v>
      </c>
      <c r="P145" s="23" t="s">
        <v>12</v>
      </c>
      <c r="Q145" s="8" t="s">
        <v>189</v>
      </c>
      <c r="R145" s="4" t="s">
        <v>11</v>
      </c>
      <c r="S145" s="2" t="s">
        <v>49</v>
      </c>
      <c r="T145" s="2" t="s">
        <v>49</v>
      </c>
    </row>
    <row r="146" spans="1:20" ht="45" x14ac:dyDescent="0.25">
      <c r="A146" s="8">
        <v>110</v>
      </c>
      <c r="B146" s="2" t="s">
        <v>295</v>
      </c>
      <c r="C146" s="4" t="s">
        <v>13</v>
      </c>
      <c r="D146" s="4">
        <v>2</v>
      </c>
      <c r="E146" s="3" t="s">
        <v>309</v>
      </c>
      <c r="F146" s="2" t="s">
        <v>465</v>
      </c>
      <c r="G146" s="2" t="s">
        <v>449</v>
      </c>
      <c r="H146" s="4" t="s">
        <v>8</v>
      </c>
      <c r="I146" s="5">
        <v>400000</v>
      </c>
      <c r="J146" s="6">
        <v>400000</v>
      </c>
      <c r="K146" s="22" t="s">
        <v>9</v>
      </c>
      <c r="L146" s="21">
        <v>4000000</v>
      </c>
      <c r="M146" s="24" t="s">
        <v>10</v>
      </c>
      <c r="N146" s="34" t="s">
        <v>14</v>
      </c>
      <c r="O146" s="2" t="s">
        <v>46</v>
      </c>
      <c r="P146" s="23" t="s">
        <v>12</v>
      </c>
      <c r="Q146" s="8" t="s">
        <v>189</v>
      </c>
      <c r="R146" s="4" t="s">
        <v>11</v>
      </c>
      <c r="S146" s="2" t="s">
        <v>49</v>
      </c>
      <c r="T146" s="2"/>
    </row>
    <row r="147" spans="1:20" ht="45" x14ac:dyDescent="0.25">
      <c r="A147" s="8">
        <v>133</v>
      </c>
      <c r="B147" s="2" t="s">
        <v>265</v>
      </c>
      <c r="C147" s="7" t="s">
        <v>17</v>
      </c>
      <c r="D147" s="4">
        <v>1</v>
      </c>
      <c r="E147" s="3" t="s">
        <v>274</v>
      </c>
      <c r="F147" s="2" t="s">
        <v>172</v>
      </c>
      <c r="G147" s="2" t="s">
        <v>74</v>
      </c>
      <c r="H147" s="4" t="s">
        <v>8</v>
      </c>
      <c r="I147" s="5">
        <v>4000000</v>
      </c>
      <c r="J147" s="5">
        <v>4000000</v>
      </c>
      <c r="K147" s="22" t="s">
        <v>9</v>
      </c>
      <c r="L147" s="21">
        <v>4000000</v>
      </c>
      <c r="M147" s="21" t="s">
        <v>278</v>
      </c>
      <c r="N147" s="7" t="s">
        <v>14</v>
      </c>
      <c r="O147" s="7" t="s">
        <v>46</v>
      </c>
      <c r="P147" s="23" t="s">
        <v>12</v>
      </c>
      <c r="Q147" s="8" t="s">
        <v>189</v>
      </c>
      <c r="R147" s="4" t="s">
        <v>23</v>
      </c>
      <c r="S147" s="7" t="s">
        <v>29</v>
      </c>
      <c r="T147" s="2" t="s">
        <v>284</v>
      </c>
    </row>
    <row r="148" spans="1:20" ht="45" x14ac:dyDescent="0.25">
      <c r="A148" s="8">
        <v>150</v>
      </c>
      <c r="B148" s="2" t="s">
        <v>265</v>
      </c>
      <c r="C148" s="7" t="s">
        <v>17</v>
      </c>
      <c r="D148" s="4">
        <v>1</v>
      </c>
      <c r="E148" s="3" t="s">
        <v>275</v>
      </c>
      <c r="F148" s="2" t="s">
        <v>172</v>
      </c>
      <c r="G148" s="2" t="s">
        <v>74</v>
      </c>
      <c r="H148" s="4" t="s">
        <v>8</v>
      </c>
      <c r="I148" s="5">
        <v>4000000</v>
      </c>
      <c r="J148" s="5">
        <v>4000000</v>
      </c>
      <c r="K148" s="22" t="s">
        <v>9</v>
      </c>
      <c r="L148" s="21">
        <v>4000000</v>
      </c>
      <c r="M148" s="2" t="s">
        <v>10</v>
      </c>
      <c r="N148" s="7" t="s">
        <v>14</v>
      </c>
      <c r="O148" s="7" t="s">
        <v>46</v>
      </c>
      <c r="P148" s="23" t="s">
        <v>12</v>
      </c>
      <c r="Q148" s="8" t="s">
        <v>189</v>
      </c>
      <c r="R148" s="4" t="s">
        <v>23</v>
      </c>
      <c r="S148" s="7" t="s">
        <v>29</v>
      </c>
      <c r="T148" s="2" t="s">
        <v>284</v>
      </c>
    </row>
    <row r="149" spans="1:20" ht="90" x14ac:dyDescent="0.25">
      <c r="A149" s="8">
        <v>59</v>
      </c>
      <c r="B149" s="2" t="s">
        <v>318</v>
      </c>
      <c r="C149" s="4" t="s">
        <v>13</v>
      </c>
      <c r="D149" s="4">
        <v>10</v>
      </c>
      <c r="E149" s="3" t="s">
        <v>317</v>
      </c>
      <c r="F149" s="2" t="s">
        <v>465</v>
      </c>
      <c r="G149" s="2" t="s">
        <v>417</v>
      </c>
      <c r="H149" s="4" t="s">
        <v>8</v>
      </c>
      <c r="I149" s="5">
        <v>350000</v>
      </c>
      <c r="J149" s="6">
        <v>3500000</v>
      </c>
      <c r="K149" s="22" t="s">
        <v>9</v>
      </c>
      <c r="L149" s="21">
        <v>3500000</v>
      </c>
      <c r="M149" s="21" t="s">
        <v>278</v>
      </c>
      <c r="N149" s="34" t="s">
        <v>14</v>
      </c>
      <c r="O149" s="2" t="s">
        <v>46</v>
      </c>
      <c r="P149" s="23" t="s">
        <v>12</v>
      </c>
      <c r="Q149" s="8" t="s">
        <v>189</v>
      </c>
      <c r="R149" s="4" t="s">
        <v>11</v>
      </c>
      <c r="S149" s="2" t="s">
        <v>49</v>
      </c>
      <c r="T149" s="2"/>
    </row>
    <row r="150" spans="1:20" ht="45" x14ac:dyDescent="0.25">
      <c r="A150" s="8">
        <v>39</v>
      </c>
      <c r="B150" s="24" t="s">
        <v>231</v>
      </c>
      <c r="C150" s="23" t="s">
        <v>97</v>
      </c>
      <c r="D150" s="23">
        <v>25</v>
      </c>
      <c r="E150" s="25" t="s">
        <v>180</v>
      </c>
      <c r="F150" s="24" t="s">
        <v>455</v>
      </c>
      <c r="G150" s="24" t="s">
        <v>181</v>
      </c>
      <c r="H150" s="23" t="s">
        <v>8</v>
      </c>
      <c r="I150" s="27">
        <v>130000</v>
      </c>
      <c r="J150" s="26">
        <v>3250000</v>
      </c>
      <c r="K150" s="23" t="s">
        <v>9</v>
      </c>
      <c r="L150" s="28">
        <v>3250000</v>
      </c>
      <c r="M150" s="24" t="s">
        <v>10</v>
      </c>
      <c r="N150" s="23" t="s">
        <v>14</v>
      </c>
      <c r="O150" s="24" t="s">
        <v>81</v>
      </c>
      <c r="P150" s="23" t="s">
        <v>12</v>
      </c>
      <c r="Q150" s="23" t="s">
        <v>323</v>
      </c>
      <c r="R150" s="24" t="s">
        <v>11</v>
      </c>
      <c r="S150" s="24" t="s">
        <v>30</v>
      </c>
      <c r="T150" s="24" t="s">
        <v>201</v>
      </c>
    </row>
    <row r="151" spans="1:20" ht="45" x14ac:dyDescent="0.25">
      <c r="A151" s="8">
        <v>134</v>
      </c>
      <c r="B151" s="24" t="s">
        <v>231</v>
      </c>
      <c r="C151" s="23" t="s">
        <v>97</v>
      </c>
      <c r="D151" s="23">
        <v>25</v>
      </c>
      <c r="E151" s="25" t="s">
        <v>180</v>
      </c>
      <c r="F151" s="24" t="s">
        <v>455</v>
      </c>
      <c r="G151" s="24" t="s">
        <v>181</v>
      </c>
      <c r="H151" s="23" t="s">
        <v>8</v>
      </c>
      <c r="I151" s="27">
        <v>130000</v>
      </c>
      <c r="J151" s="26">
        <v>3250000</v>
      </c>
      <c r="K151" s="23" t="s">
        <v>9</v>
      </c>
      <c r="L151" s="28">
        <v>3250000</v>
      </c>
      <c r="M151" s="24" t="s">
        <v>10</v>
      </c>
      <c r="N151" s="23" t="s">
        <v>14</v>
      </c>
      <c r="O151" s="24" t="s">
        <v>81</v>
      </c>
      <c r="P151" s="23" t="s">
        <v>12</v>
      </c>
      <c r="Q151" s="23" t="s">
        <v>323</v>
      </c>
      <c r="R151" s="24" t="s">
        <v>11</v>
      </c>
      <c r="S151" s="24" t="s">
        <v>30</v>
      </c>
      <c r="T151" s="24" t="s">
        <v>201</v>
      </c>
    </row>
    <row r="152" spans="1:20" ht="45" x14ac:dyDescent="0.25">
      <c r="A152" s="8">
        <v>40</v>
      </c>
      <c r="B152" s="24" t="s">
        <v>390</v>
      </c>
      <c r="C152" s="23" t="s">
        <v>13</v>
      </c>
      <c r="D152" s="23">
        <v>8</v>
      </c>
      <c r="E152" s="24" t="s">
        <v>390</v>
      </c>
      <c r="F152" s="24" t="s">
        <v>172</v>
      </c>
      <c r="G152" s="24" t="s">
        <v>387</v>
      </c>
      <c r="H152" s="23" t="s">
        <v>8</v>
      </c>
      <c r="I152" s="27">
        <f>J152/D152</f>
        <v>375000</v>
      </c>
      <c r="J152" s="26">
        <v>3000000</v>
      </c>
      <c r="K152" s="23" t="s">
        <v>9</v>
      </c>
      <c r="L152" s="28">
        <v>3000000</v>
      </c>
      <c r="M152" s="24" t="s">
        <v>10</v>
      </c>
      <c r="N152" s="34" t="s">
        <v>396</v>
      </c>
      <c r="O152" s="24" t="s">
        <v>18</v>
      </c>
      <c r="P152" s="23" t="s">
        <v>12</v>
      </c>
      <c r="Q152" s="23" t="s">
        <v>323</v>
      </c>
      <c r="R152" s="24" t="s">
        <v>11</v>
      </c>
      <c r="S152" s="24" t="s">
        <v>388</v>
      </c>
      <c r="T152" s="24"/>
    </row>
    <row r="153" spans="1:20" ht="45" x14ac:dyDescent="0.25">
      <c r="A153" s="8">
        <v>41</v>
      </c>
      <c r="B153" s="7" t="s">
        <v>50</v>
      </c>
      <c r="C153" s="8" t="s">
        <v>13</v>
      </c>
      <c r="D153" s="8">
        <v>3</v>
      </c>
      <c r="E153" s="9" t="s">
        <v>62</v>
      </c>
      <c r="F153" s="24" t="s">
        <v>455</v>
      </c>
      <c r="G153" s="2" t="s">
        <v>460</v>
      </c>
      <c r="H153" s="8" t="s">
        <v>8</v>
      </c>
      <c r="I153" s="10">
        <v>1000000</v>
      </c>
      <c r="J153" s="10">
        <v>3000000</v>
      </c>
      <c r="K153" s="22" t="s">
        <v>9</v>
      </c>
      <c r="L153" s="10">
        <v>3000000</v>
      </c>
      <c r="M153" s="2" t="s">
        <v>10</v>
      </c>
      <c r="N153" s="7" t="s">
        <v>14</v>
      </c>
      <c r="O153" s="7" t="s">
        <v>46</v>
      </c>
      <c r="P153" s="23" t="s">
        <v>12</v>
      </c>
      <c r="Q153" s="8" t="s">
        <v>189</v>
      </c>
      <c r="R153" s="8" t="s">
        <v>252</v>
      </c>
      <c r="S153" s="7" t="s">
        <v>28</v>
      </c>
      <c r="T153" s="31"/>
    </row>
    <row r="154" spans="1:20" ht="45" x14ac:dyDescent="0.25">
      <c r="A154" s="8">
        <v>100</v>
      </c>
      <c r="B154" s="2" t="s">
        <v>291</v>
      </c>
      <c r="C154" s="4" t="s">
        <v>300</v>
      </c>
      <c r="D154" s="4">
        <v>1</v>
      </c>
      <c r="E154" s="3" t="s">
        <v>305</v>
      </c>
      <c r="F154" s="2" t="s">
        <v>465</v>
      </c>
      <c r="G154" s="2" t="s">
        <v>443</v>
      </c>
      <c r="H154" s="4" t="s">
        <v>8</v>
      </c>
      <c r="I154" s="5">
        <v>3000000</v>
      </c>
      <c r="J154" s="5">
        <v>3000000</v>
      </c>
      <c r="K154" s="22" t="s">
        <v>9</v>
      </c>
      <c r="L154" s="21">
        <v>3000000</v>
      </c>
      <c r="M154" s="21" t="s">
        <v>278</v>
      </c>
      <c r="N154" s="34" t="s">
        <v>14</v>
      </c>
      <c r="O154" s="2" t="s">
        <v>46</v>
      </c>
      <c r="P154" s="23" t="s">
        <v>12</v>
      </c>
      <c r="Q154" s="8" t="s">
        <v>189</v>
      </c>
      <c r="R154" s="2" t="s">
        <v>11</v>
      </c>
      <c r="S154" s="2" t="s">
        <v>49</v>
      </c>
      <c r="T154" s="2" t="s">
        <v>49</v>
      </c>
    </row>
    <row r="155" spans="1:20" ht="60" x14ac:dyDescent="0.25">
      <c r="A155" s="8">
        <v>101</v>
      </c>
      <c r="B155" s="24" t="s">
        <v>174</v>
      </c>
      <c r="C155" s="23" t="s">
        <v>17</v>
      </c>
      <c r="D155" s="23">
        <v>1</v>
      </c>
      <c r="E155" s="25" t="s">
        <v>175</v>
      </c>
      <c r="F155" s="24" t="s">
        <v>172</v>
      </c>
      <c r="G155" s="24" t="s">
        <v>444</v>
      </c>
      <c r="H155" s="23" t="s">
        <v>8</v>
      </c>
      <c r="I155" s="27">
        <v>3000000</v>
      </c>
      <c r="J155" s="27">
        <v>3000000</v>
      </c>
      <c r="K155" s="23" t="s">
        <v>9</v>
      </c>
      <c r="L155" s="28">
        <v>3000000</v>
      </c>
      <c r="M155" s="24" t="s">
        <v>10</v>
      </c>
      <c r="N155" s="24" t="s">
        <v>345</v>
      </c>
      <c r="O155" s="24" t="s">
        <v>18</v>
      </c>
      <c r="P155" s="23" t="s">
        <v>12</v>
      </c>
      <c r="Q155" s="23" t="s">
        <v>189</v>
      </c>
      <c r="R155" s="23" t="s">
        <v>11</v>
      </c>
      <c r="S155" s="24" t="s">
        <v>30</v>
      </c>
      <c r="T155" s="24" t="s">
        <v>200</v>
      </c>
    </row>
    <row r="156" spans="1:20" ht="45" x14ac:dyDescent="0.25">
      <c r="A156" s="8">
        <v>42</v>
      </c>
      <c r="B156" s="24" t="s">
        <v>229</v>
      </c>
      <c r="C156" s="23" t="s">
        <v>13</v>
      </c>
      <c r="D156" s="26">
        <v>240</v>
      </c>
      <c r="E156" s="25" t="s">
        <v>236</v>
      </c>
      <c r="F156" s="24" t="s">
        <v>351</v>
      </c>
      <c r="G156" s="24" t="s">
        <v>459</v>
      </c>
      <c r="H156" s="23" t="s">
        <v>8</v>
      </c>
      <c r="I156" s="27">
        <v>11000</v>
      </c>
      <c r="J156" s="26">
        <v>2640000</v>
      </c>
      <c r="K156" s="23" t="s">
        <v>9</v>
      </c>
      <c r="L156" s="28">
        <v>2640000</v>
      </c>
      <c r="M156" s="24" t="s">
        <v>10</v>
      </c>
      <c r="N156" s="23" t="s">
        <v>14</v>
      </c>
      <c r="O156" s="24" t="s">
        <v>46</v>
      </c>
      <c r="P156" s="23" t="s">
        <v>12</v>
      </c>
      <c r="Q156" s="23" t="s">
        <v>189</v>
      </c>
      <c r="R156" s="24" t="s">
        <v>11</v>
      </c>
      <c r="S156" s="24" t="s">
        <v>30</v>
      </c>
      <c r="T156" s="24" t="s">
        <v>200</v>
      </c>
    </row>
    <row r="157" spans="1:20" ht="45" x14ac:dyDescent="0.25">
      <c r="A157" s="8">
        <v>102</v>
      </c>
      <c r="B157" s="2" t="s">
        <v>293</v>
      </c>
      <c r="C157" s="4" t="s">
        <v>13</v>
      </c>
      <c r="D157" s="4">
        <v>100</v>
      </c>
      <c r="E157" s="3" t="s">
        <v>307</v>
      </c>
      <c r="F157" s="2" t="s">
        <v>465</v>
      </c>
      <c r="G157" s="2" t="s">
        <v>445</v>
      </c>
      <c r="H157" s="4" t="s">
        <v>8</v>
      </c>
      <c r="I157" s="5">
        <v>25000</v>
      </c>
      <c r="J157" s="5">
        <v>25000</v>
      </c>
      <c r="K157" s="22" t="s">
        <v>9</v>
      </c>
      <c r="L157" s="21">
        <v>2500000</v>
      </c>
      <c r="M157" s="21" t="s">
        <v>278</v>
      </c>
      <c r="N157" s="34" t="s">
        <v>14</v>
      </c>
      <c r="O157" s="2" t="s">
        <v>46</v>
      </c>
      <c r="P157" s="23" t="s">
        <v>12</v>
      </c>
      <c r="Q157" s="8" t="s">
        <v>189</v>
      </c>
      <c r="R157" s="4" t="s">
        <v>11</v>
      </c>
      <c r="S157" s="2" t="s">
        <v>49</v>
      </c>
      <c r="T157" s="2" t="s">
        <v>49</v>
      </c>
    </row>
    <row r="158" spans="1:20" ht="45" x14ac:dyDescent="0.25">
      <c r="A158" s="8">
        <v>151</v>
      </c>
      <c r="B158" s="2" t="s">
        <v>390</v>
      </c>
      <c r="C158" s="8" t="s">
        <v>13</v>
      </c>
      <c r="D158" s="8">
        <v>60</v>
      </c>
      <c r="E158" s="3" t="s">
        <v>390</v>
      </c>
      <c r="F158" s="2" t="s">
        <v>172</v>
      </c>
      <c r="G158" s="2" t="s">
        <v>387</v>
      </c>
      <c r="H158" s="4" t="s">
        <v>8</v>
      </c>
      <c r="I158" s="5">
        <f>J158/D158</f>
        <v>41666.666666666664</v>
      </c>
      <c r="J158" s="6">
        <v>2500000</v>
      </c>
      <c r="K158" s="22" t="s">
        <v>9</v>
      </c>
      <c r="L158" s="6">
        <v>2500000</v>
      </c>
      <c r="M158" s="2" t="s">
        <v>10</v>
      </c>
      <c r="N158" s="24" t="s">
        <v>396</v>
      </c>
      <c r="O158" s="24" t="s">
        <v>18</v>
      </c>
      <c r="P158" s="23" t="s">
        <v>12</v>
      </c>
      <c r="Q158" s="23" t="s">
        <v>323</v>
      </c>
      <c r="R158" s="24" t="s">
        <v>11</v>
      </c>
      <c r="S158" s="24" t="s">
        <v>388</v>
      </c>
      <c r="T158" s="7"/>
    </row>
    <row r="159" spans="1:20" ht="45" x14ac:dyDescent="0.25">
      <c r="A159" s="8">
        <v>43</v>
      </c>
      <c r="B159" s="2" t="s">
        <v>407</v>
      </c>
      <c r="C159" s="7" t="s">
        <v>17</v>
      </c>
      <c r="D159" s="4">
        <v>1</v>
      </c>
      <c r="E159" s="25" t="s">
        <v>407</v>
      </c>
      <c r="F159" s="2" t="s">
        <v>251</v>
      </c>
      <c r="G159" s="2" t="s">
        <v>407</v>
      </c>
      <c r="H159" s="4" t="s">
        <v>8</v>
      </c>
      <c r="I159" s="5">
        <v>2400000</v>
      </c>
      <c r="J159" s="5">
        <v>2400000</v>
      </c>
      <c r="K159" s="22" t="s">
        <v>9</v>
      </c>
      <c r="L159" s="5">
        <v>2400000</v>
      </c>
      <c r="M159" s="21" t="s">
        <v>278</v>
      </c>
      <c r="N159" s="34" t="s">
        <v>57</v>
      </c>
      <c r="O159" s="2" t="s">
        <v>18</v>
      </c>
      <c r="P159" s="23" t="s">
        <v>12</v>
      </c>
      <c r="Q159" s="8" t="s">
        <v>189</v>
      </c>
      <c r="R159" s="2" t="s">
        <v>11</v>
      </c>
      <c r="S159" s="2" t="s">
        <v>49</v>
      </c>
      <c r="T159" s="2"/>
    </row>
    <row r="160" spans="1:20" ht="60" x14ac:dyDescent="0.25">
      <c r="A160" s="8">
        <v>26</v>
      </c>
      <c r="B160" s="7" t="s">
        <v>42</v>
      </c>
      <c r="C160" s="7" t="s">
        <v>13</v>
      </c>
      <c r="D160" s="8">
        <v>1</v>
      </c>
      <c r="E160" s="9" t="s">
        <v>43</v>
      </c>
      <c r="F160" s="7" t="s">
        <v>251</v>
      </c>
      <c r="G160" s="2" t="s">
        <v>458</v>
      </c>
      <c r="H160" s="8" t="s">
        <v>8</v>
      </c>
      <c r="I160" s="10">
        <v>2160000</v>
      </c>
      <c r="J160" s="10">
        <v>2160000</v>
      </c>
      <c r="K160" s="22" t="s">
        <v>9</v>
      </c>
      <c r="L160" s="10">
        <v>2160000</v>
      </c>
      <c r="M160" s="2" t="s">
        <v>10</v>
      </c>
      <c r="N160" s="7" t="s">
        <v>25</v>
      </c>
      <c r="O160" s="7" t="s">
        <v>26</v>
      </c>
      <c r="P160" s="23" t="s">
        <v>12</v>
      </c>
      <c r="Q160" s="8" t="s">
        <v>189</v>
      </c>
      <c r="R160" s="7" t="s">
        <v>11</v>
      </c>
      <c r="S160" s="7" t="s">
        <v>21</v>
      </c>
      <c r="T160" s="24"/>
    </row>
    <row r="161" spans="1:20" ht="45" x14ac:dyDescent="0.25">
      <c r="A161" s="8">
        <v>166</v>
      </c>
      <c r="B161" s="23" t="s">
        <v>119</v>
      </c>
      <c r="C161" s="23" t="s">
        <v>13</v>
      </c>
      <c r="D161" s="23">
        <v>100</v>
      </c>
      <c r="E161" s="29" t="s">
        <v>120</v>
      </c>
      <c r="F161" s="24" t="s">
        <v>351</v>
      </c>
      <c r="G161" s="24" t="s">
        <v>468</v>
      </c>
      <c r="H161" s="23" t="s">
        <v>8</v>
      </c>
      <c r="I161" s="27">
        <v>20000</v>
      </c>
      <c r="J161" s="26">
        <v>2000000</v>
      </c>
      <c r="K161" s="23" t="s">
        <v>9</v>
      </c>
      <c r="L161" s="26">
        <v>2000000</v>
      </c>
      <c r="M161" s="24" t="s">
        <v>10</v>
      </c>
      <c r="N161" s="24" t="s">
        <v>14</v>
      </c>
      <c r="O161" s="24" t="s">
        <v>46</v>
      </c>
      <c r="P161" s="23" t="s">
        <v>12</v>
      </c>
      <c r="Q161" s="23" t="s">
        <v>189</v>
      </c>
      <c r="R161" s="24" t="s">
        <v>11</v>
      </c>
      <c r="S161" s="24" t="s">
        <v>30</v>
      </c>
      <c r="T161" s="24" t="s">
        <v>200</v>
      </c>
    </row>
    <row r="162" spans="1:20" ht="195" x14ac:dyDescent="0.25">
      <c r="A162" s="8">
        <v>60</v>
      </c>
      <c r="B162" s="2" t="s">
        <v>288</v>
      </c>
      <c r="C162" s="4" t="s">
        <v>13</v>
      </c>
      <c r="D162" s="4">
        <v>2</v>
      </c>
      <c r="E162" s="3" t="s">
        <v>301</v>
      </c>
      <c r="F162" s="2" t="s">
        <v>465</v>
      </c>
      <c r="G162" s="2" t="s">
        <v>467</v>
      </c>
      <c r="H162" s="4" t="s">
        <v>8</v>
      </c>
      <c r="I162" s="5">
        <v>800000</v>
      </c>
      <c r="J162" s="5">
        <f>D162*I162</f>
        <v>1600000</v>
      </c>
      <c r="K162" s="22" t="s">
        <v>9</v>
      </c>
      <c r="L162" s="21">
        <v>1600000</v>
      </c>
      <c r="M162" s="21" t="s">
        <v>278</v>
      </c>
      <c r="N162" s="34" t="s">
        <v>14</v>
      </c>
      <c r="O162" s="2" t="s">
        <v>46</v>
      </c>
      <c r="P162" s="23" t="s">
        <v>12</v>
      </c>
      <c r="Q162" s="8" t="s">
        <v>189</v>
      </c>
      <c r="R162" s="4" t="s">
        <v>314</v>
      </c>
      <c r="S162" s="33" t="s">
        <v>49</v>
      </c>
      <c r="T162" s="33"/>
    </row>
    <row r="163" spans="1:20" ht="45" x14ac:dyDescent="0.25">
      <c r="A163" s="8">
        <v>69</v>
      </c>
      <c r="B163" s="2" t="s">
        <v>52</v>
      </c>
      <c r="C163" s="4" t="s">
        <v>13</v>
      </c>
      <c r="D163" s="4">
        <v>2</v>
      </c>
      <c r="E163" s="3" t="s">
        <v>304</v>
      </c>
      <c r="F163" s="2" t="s">
        <v>315</v>
      </c>
      <c r="G163" s="2" t="s">
        <v>437</v>
      </c>
      <c r="H163" s="4" t="s">
        <v>8</v>
      </c>
      <c r="I163" s="5">
        <v>650000</v>
      </c>
      <c r="J163" s="26">
        <f>D163*I163</f>
        <v>1300000</v>
      </c>
      <c r="K163" s="22" t="s">
        <v>9</v>
      </c>
      <c r="L163" s="21">
        <v>1300000</v>
      </c>
      <c r="M163" s="21" t="s">
        <v>278</v>
      </c>
      <c r="N163" s="34" t="s">
        <v>14</v>
      </c>
      <c r="O163" s="2" t="s">
        <v>46</v>
      </c>
      <c r="P163" s="23" t="s">
        <v>12</v>
      </c>
      <c r="Q163" s="8" t="s">
        <v>189</v>
      </c>
      <c r="R163" s="2" t="s">
        <v>11</v>
      </c>
      <c r="S163" s="2" t="s">
        <v>49</v>
      </c>
      <c r="T163" s="2"/>
    </row>
    <row r="164" spans="1:20" ht="45" x14ac:dyDescent="0.25">
      <c r="A164" s="8">
        <v>44</v>
      </c>
      <c r="B164" s="7" t="s">
        <v>319</v>
      </c>
      <c r="C164" s="8" t="s">
        <v>13</v>
      </c>
      <c r="D164" s="8">
        <v>3</v>
      </c>
      <c r="E164" s="9" t="s">
        <v>261</v>
      </c>
      <c r="F164" s="24" t="s">
        <v>351</v>
      </c>
      <c r="G164" s="2" t="s">
        <v>426</v>
      </c>
      <c r="H164" s="8" t="s">
        <v>8</v>
      </c>
      <c r="I164" s="10">
        <v>400000</v>
      </c>
      <c r="J164" s="10">
        <v>1200000</v>
      </c>
      <c r="K164" s="22" t="s">
        <v>9</v>
      </c>
      <c r="L164" s="10">
        <v>1200000</v>
      </c>
      <c r="M164" s="2" t="s">
        <v>10</v>
      </c>
      <c r="N164" s="7" t="s">
        <v>14</v>
      </c>
      <c r="O164" s="7" t="s">
        <v>46</v>
      </c>
      <c r="P164" s="23" t="s">
        <v>12</v>
      </c>
      <c r="Q164" s="8" t="s">
        <v>189</v>
      </c>
      <c r="R164" s="8" t="s">
        <v>252</v>
      </c>
      <c r="S164" s="7" t="s">
        <v>28</v>
      </c>
      <c r="T164" s="31"/>
    </row>
    <row r="165" spans="1:20" ht="60" x14ac:dyDescent="0.25">
      <c r="A165" s="8">
        <v>70</v>
      </c>
      <c r="B165" s="2" t="s">
        <v>269</v>
      </c>
      <c r="C165" s="7" t="s">
        <v>17</v>
      </c>
      <c r="D165" s="4">
        <v>2</v>
      </c>
      <c r="E165" s="3" t="s">
        <v>269</v>
      </c>
      <c r="F165" s="2" t="s">
        <v>172</v>
      </c>
      <c r="G165" s="2" t="s">
        <v>438</v>
      </c>
      <c r="H165" s="4" t="s">
        <v>8</v>
      </c>
      <c r="I165" s="5">
        <v>400000</v>
      </c>
      <c r="J165" s="26">
        <f>D165*I165</f>
        <v>800000</v>
      </c>
      <c r="K165" s="22" t="s">
        <v>9</v>
      </c>
      <c r="L165" s="21">
        <v>800000</v>
      </c>
      <c r="M165" s="21" t="s">
        <v>278</v>
      </c>
      <c r="N165" s="7" t="s">
        <v>14</v>
      </c>
      <c r="O165" s="7" t="s">
        <v>46</v>
      </c>
      <c r="P165" s="23" t="s">
        <v>12</v>
      </c>
      <c r="Q165" s="8" t="s">
        <v>189</v>
      </c>
      <c r="R165" s="4" t="s">
        <v>11</v>
      </c>
      <c r="S165" s="7" t="s">
        <v>29</v>
      </c>
      <c r="T165" s="2" t="s">
        <v>286</v>
      </c>
    </row>
    <row r="166" spans="1:20" ht="60" x14ac:dyDescent="0.25">
      <c r="A166" s="8">
        <v>71</v>
      </c>
      <c r="B166" s="2" t="s">
        <v>269</v>
      </c>
      <c r="C166" s="7" t="s">
        <v>17</v>
      </c>
      <c r="D166" s="4">
        <v>2</v>
      </c>
      <c r="E166" s="3" t="s">
        <v>269</v>
      </c>
      <c r="F166" s="2" t="s">
        <v>251</v>
      </c>
      <c r="G166" s="2" t="s">
        <v>438</v>
      </c>
      <c r="H166" s="4" t="s">
        <v>8</v>
      </c>
      <c r="I166" s="5">
        <v>400000</v>
      </c>
      <c r="J166" s="26">
        <f>D166*I166</f>
        <v>800000</v>
      </c>
      <c r="K166" s="22" t="s">
        <v>9</v>
      </c>
      <c r="L166" s="21">
        <v>800000</v>
      </c>
      <c r="M166" s="21" t="s">
        <v>278</v>
      </c>
      <c r="N166" s="7" t="s">
        <v>14</v>
      </c>
      <c r="O166" s="7" t="s">
        <v>46</v>
      </c>
      <c r="P166" s="23" t="s">
        <v>12</v>
      </c>
      <c r="Q166" s="8" t="s">
        <v>189</v>
      </c>
      <c r="R166" s="4" t="s">
        <v>11</v>
      </c>
      <c r="S166" s="7" t="s">
        <v>29</v>
      </c>
      <c r="T166" s="2" t="s">
        <v>286</v>
      </c>
    </row>
    <row r="167" spans="1:20" ht="45" x14ac:dyDescent="0.25">
      <c r="A167" s="8">
        <v>45</v>
      </c>
      <c r="B167" s="2" t="s">
        <v>96</v>
      </c>
      <c r="C167" s="4" t="s">
        <v>97</v>
      </c>
      <c r="D167" s="4">
        <v>12</v>
      </c>
      <c r="E167" s="3" t="s">
        <v>242</v>
      </c>
      <c r="F167" s="2" t="s">
        <v>455</v>
      </c>
      <c r="G167" s="2" t="s">
        <v>181</v>
      </c>
      <c r="H167" s="4" t="s">
        <v>8</v>
      </c>
      <c r="I167" s="5">
        <v>65000</v>
      </c>
      <c r="J167" s="5">
        <f>D167*I167</f>
        <v>780000</v>
      </c>
      <c r="K167" s="22" t="s">
        <v>9</v>
      </c>
      <c r="L167" s="5">
        <v>780000</v>
      </c>
      <c r="M167" s="2" t="s">
        <v>10</v>
      </c>
      <c r="N167" s="4" t="s">
        <v>14</v>
      </c>
      <c r="O167" s="2" t="s">
        <v>46</v>
      </c>
      <c r="P167" s="23" t="s">
        <v>12</v>
      </c>
      <c r="Q167" s="4" t="s">
        <v>189</v>
      </c>
      <c r="R167" s="4" t="s">
        <v>11</v>
      </c>
      <c r="S167" s="7" t="s">
        <v>248</v>
      </c>
      <c r="T167" s="7"/>
    </row>
    <row r="168" spans="1:20" ht="60" x14ac:dyDescent="0.25">
      <c r="A168" s="8">
        <v>103</v>
      </c>
      <c r="B168" s="23" t="s">
        <v>101</v>
      </c>
      <c r="C168" s="24" t="s">
        <v>13</v>
      </c>
      <c r="D168" s="26">
        <v>100</v>
      </c>
      <c r="E168" s="25" t="s">
        <v>102</v>
      </c>
      <c r="F168" s="24" t="s">
        <v>315</v>
      </c>
      <c r="G168" s="24" t="s">
        <v>101</v>
      </c>
      <c r="H168" s="23" t="s">
        <v>8</v>
      </c>
      <c r="I168" s="27">
        <v>3000</v>
      </c>
      <c r="J168" s="26">
        <v>300000</v>
      </c>
      <c r="K168" s="23" t="s">
        <v>9</v>
      </c>
      <c r="L168" s="28">
        <v>300000</v>
      </c>
      <c r="M168" s="24" t="s">
        <v>10</v>
      </c>
      <c r="N168" s="23" t="s">
        <v>14</v>
      </c>
      <c r="O168" s="24" t="s">
        <v>334</v>
      </c>
      <c r="P168" s="23" t="s">
        <v>12</v>
      </c>
      <c r="Q168" s="24" t="s">
        <v>189</v>
      </c>
      <c r="R168" s="23" t="s">
        <v>11</v>
      </c>
      <c r="S168" s="24" t="s">
        <v>30</v>
      </c>
      <c r="T168" s="24" t="s">
        <v>341</v>
      </c>
    </row>
    <row r="169" spans="1:20" ht="45" x14ac:dyDescent="0.25">
      <c r="A169" s="8">
        <v>46</v>
      </c>
      <c r="B169" s="7" t="s">
        <v>256</v>
      </c>
      <c r="C169" s="8" t="s">
        <v>13</v>
      </c>
      <c r="D169" s="8">
        <v>1</v>
      </c>
      <c r="E169" s="9" t="s">
        <v>258</v>
      </c>
      <c r="F169" s="2" t="s">
        <v>351</v>
      </c>
      <c r="G169" s="7" t="s">
        <v>417</v>
      </c>
      <c r="H169" s="8" t="s">
        <v>8</v>
      </c>
      <c r="I169" s="10">
        <v>140000</v>
      </c>
      <c r="J169" s="10">
        <v>140000</v>
      </c>
      <c r="K169" s="22" t="s">
        <v>9</v>
      </c>
      <c r="L169" s="10">
        <v>140000</v>
      </c>
      <c r="M169" s="2" t="s">
        <v>10</v>
      </c>
      <c r="N169" s="7" t="s">
        <v>14</v>
      </c>
      <c r="O169" s="7" t="s">
        <v>46</v>
      </c>
      <c r="P169" s="23" t="s">
        <v>12</v>
      </c>
      <c r="Q169" s="8" t="s">
        <v>189</v>
      </c>
      <c r="R169" s="8" t="s">
        <v>252</v>
      </c>
      <c r="S169" s="7" t="s">
        <v>28</v>
      </c>
      <c r="T169" s="31"/>
    </row>
    <row r="170" spans="1:20" ht="45" x14ac:dyDescent="0.25">
      <c r="A170" s="8">
        <v>47</v>
      </c>
      <c r="B170" s="2" t="s">
        <v>240</v>
      </c>
      <c r="C170" s="4" t="s">
        <v>13</v>
      </c>
      <c r="D170" s="4">
        <v>10</v>
      </c>
      <c r="E170" s="3" t="s">
        <v>241</v>
      </c>
      <c r="F170" s="2" t="s">
        <v>351</v>
      </c>
      <c r="G170" s="2" t="s">
        <v>181</v>
      </c>
      <c r="H170" s="4" t="s">
        <v>8</v>
      </c>
      <c r="I170" s="5">
        <v>1000</v>
      </c>
      <c r="J170" s="5">
        <v>1100</v>
      </c>
      <c r="K170" s="22" t="s">
        <v>9</v>
      </c>
      <c r="L170" s="14">
        <v>11000</v>
      </c>
      <c r="M170" s="2" t="s">
        <v>10</v>
      </c>
      <c r="N170" s="4" t="s">
        <v>14</v>
      </c>
      <c r="O170" s="2" t="s">
        <v>46</v>
      </c>
      <c r="P170" s="23" t="s">
        <v>12</v>
      </c>
      <c r="Q170" s="4" t="s">
        <v>189</v>
      </c>
      <c r="R170" s="4" t="s">
        <v>11</v>
      </c>
      <c r="S170" s="7" t="s">
        <v>248</v>
      </c>
      <c r="T170" s="7"/>
    </row>
  </sheetData>
  <autoFilter ref="L4:L170" xr:uid="{5169C433-1D0B-4571-8DF4-2115D22F6E01}">
    <sortState xmlns:xlrd2="http://schemas.microsoft.com/office/spreadsheetml/2017/richdata2" ref="A5:T170">
      <sortCondition descending="1" ref="L4:L170"/>
    </sortState>
  </autoFilter>
  <mergeCells count="1">
    <mergeCell ref="A2:T2"/>
  </mergeCells>
  <pageMargins left="0.25" right="0.25" top="0.75" bottom="0.75" header="0.3" footer="0.3"/>
  <pageSetup paperSize="9"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B2A4-6FEC-43EB-A673-756314AC879F}">
  <dimension ref="A1:B113"/>
  <sheetViews>
    <sheetView workbookViewId="0">
      <selection activeCell="A5" sqref="A5"/>
    </sheetView>
  </sheetViews>
  <sheetFormatPr defaultRowHeight="15" x14ac:dyDescent="0.25"/>
  <cols>
    <col min="1" max="1" width="134" bestFit="1" customWidth="1"/>
    <col min="2" max="4" width="11.85546875" bestFit="1" customWidth="1"/>
    <col min="5" max="6" width="4.85546875" bestFit="1" customWidth="1"/>
    <col min="7" max="9" width="5.85546875" bestFit="1" customWidth="1"/>
    <col min="10" max="15" width="6.85546875" bestFit="1" customWidth="1"/>
    <col min="16" max="37" width="7.85546875" bestFit="1" customWidth="1"/>
    <col min="38" max="71" width="8.85546875" bestFit="1" customWidth="1"/>
    <col min="72" max="86" width="9.85546875" bestFit="1" customWidth="1"/>
    <col min="87" max="88" width="10.85546875" bestFit="1" customWidth="1"/>
    <col min="89" max="89" width="25.5703125" bestFit="1" customWidth="1"/>
    <col min="90" max="90" width="17.5703125" bestFit="1" customWidth="1"/>
    <col min="91" max="91" width="11.28515625" bestFit="1" customWidth="1"/>
    <col min="92" max="92" width="26.140625" bestFit="1" customWidth="1"/>
    <col min="93" max="93" width="21.28515625" bestFit="1" customWidth="1"/>
    <col min="94" max="94" width="24" bestFit="1" customWidth="1"/>
    <col min="95" max="95" width="15.5703125" bestFit="1" customWidth="1"/>
    <col min="96" max="96" width="18.5703125" bestFit="1" customWidth="1"/>
    <col min="97" max="97" width="10.140625" bestFit="1" customWidth="1"/>
    <col min="98" max="98" width="10.42578125" bestFit="1" customWidth="1"/>
    <col min="99" max="99" width="12.5703125" bestFit="1" customWidth="1"/>
    <col min="100" max="100" width="22.42578125" bestFit="1" customWidth="1"/>
    <col min="101" max="101" width="25.140625" bestFit="1" customWidth="1"/>
    <col min="102" max="102" width="22.42578125" bestFit="1" customWidth="1"/>
    <col min="103" max="103" width="25.42578125" bestFit="1" customWidth="1"/>
    <col min="104" max="104" width="23" bestFit="1" customWidth="1"/>
    <col min="105" max="105" width="25.85546875" bestFit="1" customWidth="1"/>
    <col min="106" max="106" width="18.28515625" bestFit="1" customWidth="1"/>
    <col min="107" max="107" width="21.140625" bestFit="1" customWidth="1"/>
    <col min="108" max="108" width="18.140625" bestFit="1" customWidth="1"/>
    <col min="109" max="109" width="21" bestFit="1" customWidth="1"/>
    <col min="110" max="110" width="14.28515625" bestFit="1" customWidth="1"/>
    <col min="111" max="111" width="17.140625" bestFit="1" customWidth="1"/>
    <col min="112" max="112" width="12.5703125" bestFit="1" customWidth="1"/>
    <col min="113" max="113" width="15.42578125" bestFit="1" customWidth="1"/>
    <col min="114" max="114" width="22.5703125" bestFit="1" customWidth="1"/>
    <col min="115" max="115" width="25.42578125" bestFit="1" customWidth="1"/>
    <col min="116" max="116" width="25.85546875" bestFit="1" customWidth="1"/>
    <col min="117" max="117" width="28.7109375" bestFit="1" customWidth="1"/>
    <col min="118" max="118" width="15.85546875" bestFit="1" customWidth="1"/>
    <col min="119" max="119" width="18.5703125" bestFit="1" customWidth="1"/>
    <col min="120" max="120" width="13.85546875" bestFit="1" customWidth="1"/>
    <col min="121" max="121" width="16.5703125" bestFit="1" customWidth="1"/>
    <col min="122" max="122" width="26.7109375" bestFit="1" customWidth="1"/>
    <col min="123" max="123" width="29.5703125" bestFit="1" customWidth="1"/>
    <col min="124" max="124" width="15.85546875" bestFit="1" customWidth="1"/>
    <col min="125" max="125" width="18.42578125" bestFit="1" customWidth="1"/>
    <col min="126" max="126" width="30.5703125" bestFit="1" customWidth="1"/>
    <col min="127" max="127" width="33.42578125" bestFit="1" customWidth="1"/>
    <col min="128" max="128" width="18.5703125" bestFit="1" customWidth="1"/>
    <col min="129" max="129" width="21.42578125" bestFit="1" customWidth="1"/>
    <col min="130" max="130" width="29.7109375" bestFit="1" customWidth="1"/>
    <col min="131" max="131" width="32.5703125" bestFit="1" customWidth="1"/>
    <col min="132" max="132" width="29.5703125" bestFit="1" customWidth="1"/>
    <col min="133" max="133" width="32.28515625" bestFit="1" customWidth="1"/>
    <col min="134" max="134" width="29" bestFit="1" customWidth="1"/>
    <col min="135" max="135" width="31.5703125" bestFit="1" customWidth="1"/>
    <col min="136" max="136" width="23.28515625" bestFit="1" customWidth="1"/>
    <col min="137" max="137" width="26" bestFit="1" customWidth="1"/>
    <col min="138" max="138" width="17" bestFit="1" customWidth="1"/>
    <col min="139" max="139" width="19.85546875" bestFit="1" customWidth="1"/>
    <col min="140" max="140" width="18.85546875" bestFit="1" customWidth="1"/>
    <col min="141" max="141" width="21.5703125" bestFit="1" customWidth="1"/>
    <col min="142" max="142" width="24.5703125" bestFit="1" customWidth="1"/>
    <col min="143" max="143" width="27.42578125" bestFit="1" customWidth="1"/>
    <col min="144" max="144" width="25.140625" bestFit="1" customWidth="1"/>
    <col min="145" max="145" width="27.85546875" bestFit="1" customWidth="1"/>
    <col min="146" max="146" width="20.5703125" bestFit="1" customWidth="1"/>
    <col min="147" max="147" width="23.140625" bestFit="1" customWidth="1"/>
    <col min="148" max="148" width="22.42578125" bestFit="1" customWidth="1"/>
    <col min="149" max="149" width="25.140625" bestFit="1" customWidth="1"/>
    <col min="150" max="150" width="15.42578125" bestFit="1" customWidth="1"/>
    <col min="151" max="151" width="18.28515625" bestFit="1" customWidth="1"/>
    <col min="152" max="152" width="10.140625" bestFit="1" customWidth="1"/>
    <col min="153" max="153" width="12.5703125" bestFit="1" customWidth="1"/>
    <col min="154" max="154" width="28.5703125" bestFit="1" customWidth="1"/>
    <col min="155" max="155" width="31.42578125" bestFit="1" customWidth="1"/>
    <col min="156" max="156" width="23.28515625" bestFit="1" customWidth="1"/>
    <col min="157" max="157" width="26.140625" bestFit="1" customWidth="1"/>
    <col min="158" max="158" width="17.85546875" bestFit="1" customWidth="1"/>
    <col min="159" max="159" width="20.7109375" bestFit="1" customWidth="1"/>
    <col min="160" max="160" width="12.140625" bestFit="1" customWidth="1"/>
    <col min="161" max="161" width="14.85546875" bestFit="1" customWidth="1"/>
    <col min="162" max="162" width="19.85546875" bestFit="1" customWidth="1"/>
    <col min="163" max="163" width="22.5703125" bestFit="1" customWidth="1"/>
    <col min="164" max="164" width="15.28515625" bestFit="1" customWidth="1"/>
    <col min="165" max="165" width="18" bestFit="1" customWidth="1"/>
    <col min="166" max="166" width="16.28515625" bestFit="1" customWidth="1"/>
    <col min="167" max="167" width="18.85546875" bestFit="1" customWidth="1"/>
    <col min="168" max="168" width="13.28515625" bestFit="1" customWidth="1"/>
    <col min="169" max="169" width="16.140625" bestFit="1" customWidth="1"/>
    <col min="170" max="170" width="24.85546875" bestFit="1" customWidth="1"/>
    <col min="171" max="171" width="27.5703125" bestFit="1" customWidth="1"/>
    <col min="172" max="172" width="40.5703125" bestFit="1" customWidth="1"/>
    <col min="173" max="173" width="43.42578125" bestFit="1" customWidth="1"/>
    <col min="174" max="174" width="18.140625" bestFit="1" customWidth="1"/>
    <col min="175" max="175" width="10.140625" bestFit="1" customWidth="1"/>
    <col min="176" max="176" width="21" bestFit="1" customWidth="1"/>
    <col min="177" max="177" width="19.140625" bestFit="1" customWidth="1"/>
    <col min="178" max="178" width="22.140625" bestFit="1" customWidth="1"/>
    <col min="179" max="179" width="15.85546875" bestFit="1" customWidth="1"/>
    <col min="180" max="180" width="18.5703125" bestFit="1" customWidth="1"/>
    <col min="181" max="181" width="21.85546875" bestFit="1" customWidth="1"/>
    <col min="182" max="182" width="24.5703125" bestFit="1" customWidth="1"/>
    <col min="183" max="183" width="12.42578125" bestFit="1" customWidth="1"/>
    <col min="184" max="184" width="15.28515625" bestFit="1" customWidth="1"/>
    <col min="185" max="185" width="20.7109375" bestFit="1" customWidth="1"/>
    <col min="186" max="186" width="23.5703125" bestFit="1" customWidth="1"/>
    <col min="187" max="187" width="11.28515625" bestFit="1" customWidth="1"/>
    <col min="188" max="188" width="20.7109375" bestFit="1" customWidth="1"/>
    <col min="189" max="189" width="12.140625" bestFit="1" customWidth="1"/>
    <col min="190" max="190" width="14.85546875" bestFit="1" customWidth="1"/>
    <col min="191" max="191" width="13.28515625" bestFit="1" customWidth="1"/>
    <col min="192" max="192" width="16.140625" bestFit="1" customWidth="1"/>
    <col min="193" max="193" width="24.85546875" bestFit="1" customWidth="1"/>
    <col min="194" max="194" width="27.5703125" bestFit="1" customWidth="1"/>
    <col min="195" max="195" width="40.5703125" bestFit="1" customWidth="1"/>
    <col min="196" max="196" width="43.42578125" bestFit="1" customWidth="1"/>
    <col min="197" max="197" width="18.140625" bestFit="1" customWidth="1"/>
    <col min="198" max="198" width="10.140625" bestFit="1" customWidth="1"/>
    <col min="199" max="199" width="21" bestFit="1" customWidth="1"/>
    <col min="200" max="200" width="19.140625" bestFit="1" customWidth="1"/>
    <col min="201" max="201" width="22.140625" bestFit="1" customWidth="1"/>
    <col min="202" max="202" width="15.85546875" bestFit="1" customWidth="1"/>
    <col min="203" max="203" width="18.5703125" bestFit="1" customWidth="1"/>
    <col min="204" max="204" width="12.42578125" bestFit="1" customWidth="1"/>
    <col min="205" max="205" width="15.28515625" bestFit="1" customWidth="1"/>
    <col min="206" max="206" width="11.42578125" bestFit="1" customWidth="1"/>
    <col min="207" max="207" width="11.28515625" bestFit="1" customWidth="1"/>
  </cols>
  <sheetData>
    <row r="1" spans="1:2" x14ac:dyDescent="0.25">
      <c r="A1" s="87" t="s">
        <v>485</v>
      </c>
      <c r="B1" s="87"/>
    </row>
    <row r="2" spans="1:2" x14ac:dyDescent="0.25">
      <c r="A2" s="87"/>
      <c r="B2" s="87"/>
    </row>
    <row r="4" spans="1:2" x14ac:dyDescent="0.25">
      <c r="A4" s="73" t="s">
        <v>483</v>
      </c>
      <c r="B4" t="s">
        <v>482</v>
      </c>
    </row>
    <row r="5" spans="1:2" x14ac:dyDescent="0.25">
      <c r="A5" s="74" t="s">
        <v>215</v>
      </c>
      <c r="B5">
        <v>2900000000</v>
      </c>
    </row>
    <row r="6" spans="1:2" x14ac:dyDescent="0.25">
      <c r="A6" s="74" t="s">
        <v>132</v>
      </c>
      <c r="B6">
        <v>2450000000</v>
      </c>
    </row>
    <row r="7" spans="1:2" x14ac:dyDescent="0.25">
      <c r="A7" s="74" t="s">
        <v>194</v>
      </c>
      <c r="B7">
        <v>1297296000</v>
      </c>
    </row>
    <row r="8" spans="1:2" x14ac:dyDescent="0.25">
      <c r="A8" s="74" t="s">
        <v>289</v>
      </c>
      <c r="B8">
        <v>1150000000</v>
      </c>
    </row>
    <row r="9" spans="1:2" x14ac:dyDescent="0.25">
      <c r="A9" s="74" t="s">
        <v>104</v>
      </c>
      <c r="B9">
        <v>800000000</v>
      </c>
    </row>
    <row r="10" spans="1:2" x14ac:dyDescent="0.25">
      <c r="A10" s="74" t="s">
        <v>36</v>
      </c>
      <c r="B10">
        <v>702000000</v>
      </c>
    </row>
    <row r="11" spans="1:2" x14ac:dyDescent="0.25">
      <c r="A11" s="74" t="s">
        <v>106</v>
      </c>
      <c r="B11">
        <v>600000000</v>
      </c>
    </row>
    <row r="12" spans="1:2" x14ac:dyDescent="0.25">
      <c r="A12" s="74" t="s">
        <v>53</v>
      </c>
      <c r="B12">
        <v>500000000</v>
      </c>
    </row>
    <row r="13" spans="1:2" x14ac:dyDescent="0.25">
      <c r="A13" s="74" t="s">
        <v>190</v>
      </c>
      <c r="B13">
        <v>391500000</v>
      </c>
    </row>
    <row r="14" spans="1:2" x14ac:dyDescent="0.25">
      <c r="A14" s="74" t="s">
        <v>338</v>
      </c>
      <c r="B14">
        <v>350000000</v>
      </c>
    </row>
    <row r="15" spans="1:2" x14ac:dyDescent="0.25">
      <c r="A15" s="74" t="s">
        <v>181</v>
      </c>
      <c r="B15">
        <v>266000000</v>
      </c>
    </row>
    <row r="16" spans="1:2" x14ac:dyDescent="0.25">
      <c r="A16" s="74" t="s">
        <v>247</v>
      </c>
      <c r="B16">
        <v>250000000</v>
      </c>
    </row>
    <row r="17" spans="1:2" x14ac:dyDescent="0.25">
      <c r="A17" s="74" t="s">
        <v>137</v>
      </c>
      <c r="B17">
        <v>200000000</v>
      </c>
    </row>
    <row r="18" spans="1:2" x14ac:dyDescent="0.25">
      <c r="A18" s="74" t="s">
        <v>134</v>
      </c>
      <c r="B18">
        <v>200000000</v>
      </c>
    </row>
    <row r="19" spans="1:2" x14ac:dyDescent="0.25">
      <c r="A19" s="74" t="s">
        <v>352</v>
      </c>
      <c r="B19">
        <v>200000000</v>
      </c>
    </row>
    <row r="20" spans="1:2" x14ac:dyDescent="0.25">
      <c r="A20" s="74" t="s">
        <v>143</v>
      </c>
      <c r="B20">
        <v>200000000</v>
      </c>
    </row>
    <row r="21" spans="1:2" x14ac:dyDescent="0.25">
      <c r="A21" s="74" t="s">
        <v>128</v>
      </c>
      <c r="B21">
        <v>200000000</v>
      </c>
    </row>
    <row r="22" spans="1:2" x14ac:dyDescent="0.25">
      <c r="A22" s="74" t="s">
        <v>141</v>
      </c>
      <c r="B22">
        <v>200000000</v>
      </c>
    </row>
    <row r="23" spans="1:2" x14ac:dyDescent="0.25">
      <c r="A23" s="74" t="s">
        <v>138</v>
      </c>
      <c r="B23">
        <v>200000000</v>
      </c>
    </row>
    <row r="24" spans="1:2" x14ac:dyDescent="0.25">
      <c r="A24" s="74" t="s">
        <v>391</v>
      </c>
      <c r="B24">
        <v>176000000</v>
      </c>
    </row>
    <row r="25" spans="1:2" x14ac:dyDescent="0.25">
      <c r="A25" s="74" t="s">
        <v>297</v>
      </c>
      <c r="B25">
        <v>172500000</v>
      </c>
    </row>
    <row r="26" spans="1:2" x14ac:dyDescent="0.25">
      <c r="A26" s="74" t="s">
        <v>326</v>
      </c>
      <c r="B26">
        <v>165000000</v>
      </c>
    </row>
    <row r="27" spans="1:2" x14ac:dyDescent="0.25">
      <c r="A27" s="74" t="s">
        <v>83</v>
      </c>
      <c r="B27">
        <v>160000000</v>
      </c>
    </row>
    <row r="28" spans="1:2" x14ac:dyDescent="0.25">
      <c r="A28" s="74" t="s">
        <v>85</v>
      </c>
      <c r="B28">
        <v>150000000</v>
      </c>
    </row>
    <row r="29" spans="1:2" x14ac:dyDescent="0.25">
      <c r="A29" s="74" t="s">
        <v>116</v>
      </c>
      <c r="B29">
        <v>150000000</v>
      </c>
    </row>
    <row r="30" spans="1:2" x14ac:dyDescent="0.25">
      <c r="A30" s="74" t="s">
        <v>108</v>
      </c>
      <c r="B30">
        <v>150000000</v>
      </c>
    </row>
    <row r="31" spans="1:2" x14ac:dyDescent="0.25">
      <c r="A31" s="74" t="s">
        <v>117</v>
      </c>
      <c r="B31">
        <v>150000000</v>
      </c>
    </row>
    <row r="32" spans="1:2" x14ac:dyDescent="0.25">
      <c r="A32" s="74" t="s">
        <v>239</v>
      </c>
      <c r="B32">
        <v>132664000</v>
      </c>
    </row>
    <row r="33" spans="1:2" x14ac:dyDescent="0.25">
      <c r="A33" s="74" t="s">
        <v>254</v>
      </c>
      <c r="B33">
        <v>130000000</v>
      </c>
    </row>
    <row r="34" spans="1:2" x14ac:dyDescent="0.25">
      <c r="A34" s="74" t="s">
        <v>75</v>
      </c>
      <c r="B34">
        <v>130000000</v>
      </c>
    </row>
    <row r="35" spans="1:2" x14ac:dyDescent="0.25">
      <c r="A35" s="74" t="s">
        <v>124</v>
      </c>
      <c r="B35">
        <v>120000000</v>
      </c>
    </row>
    <row r="36" spans="1:2" x14ac:dyDescent="0.25">
      <c r="A36" s="74" t="s">
        <v>112</v>
      </c>
      <c r="B36">
        <v>120000000</v>
      </c>
    </row>
    <row r="37" spans="1:2" x14ac:dyDescent="0.25">
      <c r="A37" s="74" t="s">
        <v>387</v>
      </c>
      <c r="B37">
        <v>116000000</v>
      </c>
    </row>
    <row r="38" spans="1:2" x14ac:dyDescent="0.25">
      <c r="A38" s="74" t="s">
        <v>299</v>
      </c>
      <c r="B38">
        <v>115000000</v>
      </c>
    </row>
    <row r="39" spans="1:2" x14ac:dyDescent="0.25">
      <c r="A39" s="74" t="s">
        <v>44</v>
      </c>
      <c r="B39">
        <v>96600000</v>
      </c>
    </row>
    <row r="40" spans="1:2" x14ac:dyDescent="0.25">
      <c r="A40" s="74" t="s">
        <v>56</v>
      </c>
      <c r="B40">
        <v>84000000</v>
      </c>
    </row>
    <row r="41" spans="1:2" x14ac:dyDescent="0.25">
      <c r="A41" s="74" t="s">
        <v>69</v>
      </c>
      <c r="B41">
        <v>72800000</v>
      </c>
    </row>
    <row r="42" spans="1:2" x14ac:dyDescent="0.25">
      <c r="A42" s="74" t="s">
        <v>55</v>
      </c>
      <c r="B42">
        <v>72000000</v>
      </c>
    </row>
    <row r="43" spans="1:2" x14ac:dyDescent="0.25">
      <c r="A43" s="74" t="s">
        <v>227</v>
      </c>
      <c r="B43">
        <v>70000000</v>
      </c>
    </row>
    <row r="44" spans="1:2" x14ac:dyDescent="0.25">
      <c r="A44" s="74" t="s">
        <v>350</v>
      </c>
      <c r="B44">
        <v>70000000</v>
      </c>
    </row>
    <row r="45" spans="1:2" x14ac:dyDescent="0.25">
      <c r="A45" s="74" t="s">
        <v>211</v>
      </c>
      <c r="B45">
        <v>65000000</v>
      </c>
    </row>
    <row r="46" spans="1:2" x14ac:dyDescent="0.25">
      <c r="A46" s="74" t="s">
        <v>63</v>
      </c>
      <c r="B46">
        <v>60000000</v>
      </c>
    </row>
    <row r="47" spans="1:2" x14ac:dyDescent="0.25">
      <c r="A47" s="74" t="s">
        <v>224</v>
      </c>
      <c r="B47">
        <v>60000000</v>
      </c>
    </row>
    <row r="48" spans="1:2" x14ac:dyDescent="0.25">
      <c r="A48" s="74" t="s">
        <v>228</v>
      </c>
      <c r="B48">
        <v>60000000</v>
      </c>
    </row>
    <row r="49" spans="1:2" x14ac:dyDescent="0.25">
      <c r="A49" s="74" t="s">
        <v>221</v>
      </c>
      <c r="B49">
        <v>50000000</v>
      </c>
    </row>
    <row r="50" spans="1:2" x14ac:dyDescent="0.25">
      <c r="A50" s="74" t="s">
        <v>250</v>
      </c>
      <c r="B50">
        <v>49000000</v>
      </c>
    </row>
    <row r="51" spans="1:2" x14ac:dyDescent="0.25">
      <c r="A51" s="74" t="s">
        <v>390</v>
      </c>
      <c r="B51">
        <v>48200000</v>
      </c>
    </row>
    <row r="52" spans="1:2" x14ac:dyDescent="0.25">
      <c r="A52" s="74" t="s">
        <v>225</v>
      </c>
      <c r="B52">
        <v>45000000</v>
      </c>
    </row>
    <row r="53" spans="1:2" x14ac:dyDescent="0.25">
      <c r="A53" s="74" t="s">
        <v>298</v>
      </c>
      <c r="B53">
        <v>44275000</v>
      </c>
    </row>
    <row r="54" spans="1:2" x14ac:dyDescent="0.25">
      <c r="A54" s="74" t="s">
        <v>392</v>
      </c>
      <c r="B54">
        <v>43600000</v>
      </c>
    </row>
    <row r="55" spans="1:2" x14ac:dyDescent="0.25">
      <c r="A55" s="74" t="s">
        <v>226</v>
      </c>
      <c r="B55">
        <v>42000000</v>
      </c>
    </row>
    <row r="56" spans="1:2" x14ac:dyDescent="0.25">
      <c r="A56" s="74" t="s">
        <v>150</v>
      </c>
      <c r="B56">
        <v>40000000</v>
      </c>
    </row>
    <row r="57" spans="1:2" x14ac:dyDescent="0.25">
      <c r="A57" s="74" t="s">
        <v>125</v>
      </c>
      <c r="B57">
        <v>40000000</v>
      </c>
    </row>
    <row r="58" spans="1:2" x14ac:dyDescent="0.25">
      <c r="A58" s="74" t="s">
        <v>96</v>
      </c>
      <c r="B58">
        <v>39780000</v>
      </c>
    </row>
    <row r="59" spans="1:2" x14ac:dyDescent="0.25">
      <c r="A59" s="74" t="s">
        <v>72</v>
      </c>
      <c r="B59">
        <v>36000000</v>
      </c>
    </row>
    <row r="60" spans="1:2" x14ac:dyDescent="0.25">
      <c r="A60" s="74" t="s">
        <v>147</v>
      </c>
      <c r="B60">
        <v>33998580</v>
      </c>
    </row>
    <row r="61" spans="1:2" x14ac:dyDescent="0.25">
      <c r="A61" s="74" t="s">
        <v>47</v>
      </c>
      <c r="B61">
        <v>30000000</v>
      </c>
    </row>
    <row r="62" spans="1:2" x14ac:dyDescent="0.25">
      <c r="A62" s="74" t="s">
        <v>91</v>
      </c>
      <c r="B62">
        <v>30000000</v>
      </c>
    </row>
    <row r="63" spans="1:2" x14ac:dyDescent="0.25">
      <c r="A63" s="74" t="s">
        <v>79</v>
      </c>
      <c r="B63">
        <v>30000000</v>
      </c>
    </row>
    <row r="64" spans="1:2" x14ac:dyDescent="0.25">
      <c r="A64" s="74" t="s">
        <v>324</v>
      </c>
      <c r="B64">
        <v>30000000</v>
      </c>
    </row>
    <row r="65" spans="1:2" x14ac:dyDescent="0.25">
      <c r="A65" s="74" t="s">
        <v>405</v>
      </c>
      <c r="B65">
        <v>28750000</v>
      </c>
    </row>
    <row r="66" spans="1:2" x14ac:dyDescent="0.25">
      <c r="A66" s="74" t="s">
        <v>357</v>
      </c>
      <c r="B66">
        <v>25000000</v>
      </c>
    </row>
    <row r="67" spans="1:2" x14ac:dyDescent="0.25">
      <c r="A67" s="74" t="s">
        <v>393</v>
      </c>
      <c r="B67">
        <v>20800000</v>
      </c>
    </row>
    <row r="68" spans="1:2" x14ac:dyDescent="0.25">
      <c r="A68" s="74" t="s">
        <v>146</v>
      </c>
      <c r="B68">
        <v>20020000</v>
      </c>
    </row>
    <row r="69" spans="1:2" x14ac:dyDescent="0.25">
      <c r="A69" s="74" t="s">
        <v>476</v>
      </c>
      <c r="B69">
        <v>20000000</v>
      </c>
    </row>
    <row r="70" spans="1:2" x14ac:dyDescent="0.25">
      <c r="A70" s="74" t="s">
        <v>265</v>
      </c>
      <c r="B70">
        <v>20000000</v>
      </c>
    </row>
    <row r="71" spans="1:2" x14ac:dyDescent="0.25">
      <c r="A71" s="74" t="s">
        <v>355</v>
      </c>
      <c r="B71">
        <v>20000000</v>
      </c>
    </row>
    <row r="72" spans="1:2" x14ac:dyDescent="0.25">
      <c r="A72" s="74" t="s">
        <v>122</v>
      </c>
      <c r="B72">
        <v>18000000</v>
      </c>
    </row>
    <row r="73" spans="1:2" x14ac:dyDescent="0.25">
      <c r="A73" s="74" t="s">
        <v>296</v>
      </c>
      <c r="B73">
        <v>17500000</v>
      </c>
    </row>
    <row r="74" spans="1:2" x14ac:dyDescent="0.25">
      <c r="A74" s="74" t="s">
        <v>267</v>
      </c>
      <c r="B74">
        <v>16000000</v>
      </c>
    </row>
    <row r="75" spans="1:2" x14ac:dyDescent="0.25">
      <c r="A75" s="74" t="s">
        <v>320</v>
      </c>
      <c r="B75">
        <v>15000000</v>
      </c>
    </row>
    <row r="76" spans="1:2" x14ac:dyDescent="0.25">
      <c r="A76" s="74" t="s">
        <v>173</v>
      </c>
      <c r="B76">
        <v>15000000</v>
      </c>
    </row>
    <row r="77" spans="1:2" x14ac:dyDescent="0.25">
      <c r="A77" s="74" t="s">
        <v>294</v>
      </c>
      <c r="B77">
        <v>14000000</v>
      </c>
    </row>
    <row r="78" spans="1:2" x14ac:dyDescent="0.25">
      <c r="A78" s="74" t="s">
        <v>171</v>
      </c>
      <c r="B78">
        <v>14000000</v>
      </c>
    </row>
    <row r="79" spans="1:2" x14ac:dyDescent="0.25">
      <c r="A79" s="74" t="s">
        <v>121</v>
      </c>
      <c r="B79">
        <v>12000000</v>
      </c>
    </row>
    <row r="80" spans="1:2" x14ac:dyDescent="0.25">
      <c r="A80" s="74" t="s">
        <v>39</v>
      </c>
      <c r="B80">
        <v>10272000</v>
      </c>
    </row>
    <row r="81" spans="1:2" x14ac:dyDescent="0.25">
      <c r="A81" s="74" t="s">
        <v>386</v>
      </c>
      <c r="B81">
        <v>10000000</v>
      </c>
    </row>
    <row r="82" spans="1:2" x14ac:dyDescent="0.25">
      <c r="A82" s="74" t="s">
        <v>41</v>
      </c>
      <c r="B82">
        <v>8506200</v>
      </c>
    </row>
    <row r="83" spans="1:2" x14ac:dyDescent="0.25">
      <c r="A83" s="74" t="s">
        <v>290</v>
      </c>
      <c r="B83">
        <v>8000000</v>
      </c>
    </row>
    <row r="84" spans="1:2" x14ac:dyDescent="0.25">
      <c r="A84" s="74" t="s">
        <v>231</v>
      </c>
      <c r="B84">
        <v>6500000</v>
      </c>
    </row>
    <row r="85" spans="1:2" x14ac:dyDescent="0.25">
      <c r="A85" s="74" t="s">
        <v>51</v>
      </c>
      <c r="B85">
        <v>6000000</v>
      </c>
    </row>
    <row r="86" spans="1:2" x14ac:dyDescent="0.25">
      <c r="A86" s="74" t="s">
        <v>257</v>
      </c>
      <c r="B86">
        <v>5400000</v>
      </c>
    </row>
    <row r="87" spans="1:2" x14ac:dyDescent="0.25">
      <c r="A87" s="74" t="s">
        <v>230</v>
      </c>
      <c r="B87">
        <v>5280000</v>
      </c>
    </row>
    <row r="88" spans="1:2" x14ac:dyDescent="0.25">
      <c r="A88" s="74" t="s">
        <v>343</v>
      </c>
      <c r="B88">
        <v>5000000</v>
      </c>
    </row>
    <row r="89" spans="1:2" x14ac:dyDescent="0.25">
      <c r="A89" s="74" t="s">
        <v>99</v>
      </c>
      <c r="B89">
        <v>5000000</v>
      </c>
    </row>
    <row r="90" spans="1:2" x14ac:dyDescent="0.25">
      <c r="A90" s="74" t="s">
        <v>109</v>
      </c>
      <c r="B90">
        <v>4800000</v>
      </c>
    </row>
    <row r="91" spans="1:2" x14ac:dyDescent="0.25">
      <c r="A91" s="74" t="s">
        <v>292</v>
      </c>
      <c r="B91">
        <v>4000000</v>
      </c>
    </row>
    <row r="92" spans="1:2" x14ac:dyDescent="0.25">
      <c r="A92" s="74" t="s">
        <v>295</v>
      </c>
      <c r="B92">
        <v>4000000</v>
      </c>
    </row>
    <row r="93" spans="1:2" x14ac:dyDescent="0.25">
      <c r="A93" s="74" t="s">
        <v>318</v>
      </c>
      <c r="B93">
        <v>3500000</v>
      </c>
    </row>
    <row r="94" spans="1:2" x14ac:dyDescent="0.25">
      <c r="A94" s="74" t="s">
        <v>174</v>
      </c>
      <c r="B94">
        <v>3000000</v>
      </c>
    </row>
    <row r="95" spans="1:2" x14ac:dyDescent="0.25">
      <c r="A95" s="74" t="s">
        <v>50</v>
      </c>
      <c r="B95">
        <v>3000000</v>
      </c>
    </row>
    <row r="96" spans="1:2" x14ac:dyDescent="0.25">
      <c r="A96" s="74" t="s">
        <v>291</v>
      </c>
      <c r="B96">
        <v>3000000</v>
      </c>
    </row>
    <row r="97" spans="1:2" x14ac:dyDescent="0.25">
      <c r="A97" s="74" t="s">
        <v>229</v>
      </c>
      <c r="B97">
        <v>2640000</v>
      </c>
    </row>
    <row r="98" spans="1:2" x14ac:dyDescent="0.25">
      <c r="A98" s="74" t="s">
        <v>293</v>
      </c>
      <c r="B98">
        <v>2500000</v>
      </c>
    </row>
    <row r="99" spans="1:2" x14ac:dyDescent="0.25">
      <c r="A99" s="74" t="s">
        <v>407</v>
      </c>
      <c r="B99">
        <v>2400000</v>
      </c>
    </row>
    <row r="100" spans="1:2" x14ac:dyDescent="0.25">
      <c r="A100" s="74" t="s">
        <v>42</v>
      </c>
      <c r="B100">
        <v>2160000</v>
      </c>
    </row>
    <row r="101" spans="1:2" x14ac:dyDescent="0.25">
      <c r="A101" s="74" t="s">
        <v>119</v>
      </c>
      <c r="B101">
        <v>2000000</v>
      </c>
    </row>
    <row r="102" spans="1:2" x14ac:dyDescent="0.25">
      <c r="A102" s="74" t="s">
        <v>269</v>
      </c>
      <c r="B102">
        <v>1600000</v>
      </c>
    </row>
    <row r="103" spans="1:2" x14ac:dyDescent="0.25">
      <c r="A103" s="74" t="s">
        <v>288</v>
      </c>
      <c r="B103">
        <v>1600000</v>
      </c>
    </row>
    <row r="104" spans="1:2" x14ac:dyDescent="0.25">
      <c r="A104" s="74" t="s">
        <v>52</v>
      </c>
      <c r="B104">
        <v>1300000</v>
      </c>
    </row>
    <row r="105" spans="1:2" x14ac:dyDescent="0.25">
      <c r="A105" s="74" t="s">
        <v>319</v>
      </c>
      <c r="B105">
        <v>1200000</v>
      </c>
    </row>
    <row r="106" spans="1:2" x14ac:dyDescent="0.25">
      <c r="A106" s="74" t="s">
        <v>101</v>
      </c>
      <c r="B106">
        <v>300000</v>
      </c>
    </row>
    <row r="107" spans="1:2" x14ac:dyDescent="0.25">
      <c r="A107" s="74" t="s">
        <v>256</v>
      </c>
      <c r="B107">
        <v>140000</v>
      </c>
    </row>
    <row r="108" spans="1:2" x14ac:dyDescent="0.25">
      <c r="A108" s="74" t="s">
        <v>240</v>
      </c>
      <c r="B108">
        <v>11000</v>
      </c>
    </row>
    <row r="109" spans="1:2" s="77" customFormat="1" x14ac:dyDescent="0.25">
      <c r="A109" s="76" t="s">
        <v>263</v>
      </c>
      <c r="B109" s="77">
        <v>0</v>
      </c>
    </row>
    <row r="110" spans="1:2" s="77" customFormat="1" x14ac:dyDescent="0.25">
      <c r="A110" s="76" t="s">
        <v>74</v>
      </c>
      <c r="B110" s="77">
        <v>0</v>
      </c>
    </row>
    <row r="111" spans="1:2" s="77" customFormat="1" x14ac:dyDescent="0.25">
      <c r="A111" s="76" t="s">
        <v>73</v>
      </c>
      <c r="B111" s="77">
        <v>0</v>
      </c>
    </row>
    <row r="112" spans="1:2" s="77" customFormat="1" x14ac:dyDescent="0.25">
      <c r="A112" s="76" t="s">
        <v>262</v>
      </c>
      <c r="B112" s="77">
        <v>0</v>
      </c>
    </row>
    <row r="113" spans="1:2" x14ac:dyDescent="0.25">
      <c r="A113" s="74" t="s">
        <v>484</v>
      </c>
      <c r="B113">
        <v>16925392780</v>
      </c>
    </row>
  </sheetData>
  <mergeCells count="1">
    <mergeCell ref="A1:B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60A8-C04F-499A-8C75-86EC8025EFF7}">
  <sheetPr>
    <tabColor rgb="FF92D050"/>
    <pageSetUpPr fitToPage="1"/>
  </sheetPr>
  <dimension ref="A2:T49"/>
  <sheetViews>
    <sheetView view="pageBreakPreview" zoomScale="60" zoomScaleNormal="25" workbookViewId="0">
      <pane ySplit="4" topLeftCell="A5" activePane="bottomLeft" state="frozen"/>
      <selection pane="bottomLeft" activeCell="H12" sqref="H12"/>
    </sheetView>
  </sheetViews>
  <sheetFormatPr defaultColWidth="8.85546875" defaultRowHeight="15" x14ac:dyDescent="0.25"/>
  <cols>
    <col min="1" max="1" width="4.42578125" style="16" bestFit="1" customWidth="1"/>
    <col min="2" max="2" width="35.85546875" style="16" customWidth="1"/>
    <col min="3" max="4" width="9.85546875" style="16" customWidth="1"/>
    <col min="5" max="5" width="55.85546875" style="37" hidden="1" customWidth="1"/>
    <col min="6" max="7" width="18.85546875" style="17" customWidth="1"/>
    <col min="8" max="8" width="10.85546875" style="13" customWidth="1"/>
    <col min="9" max="9" width="13.85546875" style="13" customWidth="1"/>
    <col min="10" max="10" width="14.85546875" style="13" customWidth="1"/>
    <col min="11" max="11" width="10.85546875" style="16" customWidth="1"/>
    <col min="12" max="12" width="15.85546875" style="13" customWidth="1"/>
    <col min="13" max="13" width="17.85546875" style="13" customWidth="1"/>
    <col min="14" max="14" width="41.85546875" style="17" customWidth="1"/>
    <col min="15" max="15" width="15.85546875" style="18" customWidth="1"/>
    <col min="16" max="16" width="15.85546875" style="13" customWidth="1"/>
    <col min="17" max="17" width="28.85546875" style="13" customWidth="1"/>
    <col min="18" max="18" width="18.85546875" style="13" bestFit="1" customWidth="1"/>
    <col min="19" max="19" width="40.85546875" style="13" customWidth="1"/>
    <col min="20" max="20" width="29.85546875" style="13" customWidth="1"/>
    <col min="21" max="16384" width="8.85546875" style="13"/>
  </cols>
  <sheetData>
    <row r="2" spans="1:20" ht="30" x14ac:dyDescent="0.25">
      <c r="A2" s="80" t="s">
        <v>486</v>
      </c>
      <c r="B2" s="79"/>
      <c r="C2" s="79"/>
      <c r="D2" s="79"/>
      <c r="E2" s="79"/>
      <c r="F2" s="79"/>
      <c r="G2" s="79"/>
      <c r="H2" s="79"/>
      <c r="I2" s="79"/>
      <c r="J2" s="79"/>
      <c r="K2" s="79"/>
      <c r="L2" s="79"/>
      <c r="M2" s="79"/>
      <c r="N2" s="79"/>
      <c r="O2" s="79"/>
      <c r="P2" s="79"/>
      <c r="Q2" s="79"/>
      <c r="R2" s="79"/>
      <c r="S2" s="79"/>
      <c r="T2" s="81"/>
    </row>
    <row r="4" spans="1:20" ht="72" x14ac:dyDescent="0.25">
      <c r="A4" s="19" t="s">
        <v>0</v>
      </c>
      <c r="B4" s="11" t="s">
        <v>1</v>
      </c>
      <c r="C4" s="11" t="s">
        <v>15</v>
      </c>
      <c r="D4" s="19" t="s">
        <v>2</v>
      </c>
      <c r="E4" s="11" t="s">
        <v>3</v>
      </c>
      <c r="F4" s="11" t="s">
        <v>4</v>
      </c>
      <c r="G4" s="11" t="s">
        <v>412</v>
      </c>
      <c r="H4" s="11" t="s">
        <v>204</v>
      </c>
      <c r="I4" s="11" t="s">
        <v>205</v>
      </c>
      <c r="J4" s="11" t="s">
        <v>206</v>
      </c>
      <c r="K4" s="11" t="s">
        <v>5</v>
      </c>
      <c r="L4" s="11" t="s">
        <v>207</v>
      </c>
      <c r="M4" s="11" t="s">
        <v>6</v>
      </c>
      <c r="N4" s="7" t="s">
        <v>208</v>
      </c>
      <c r="O4" s="7" t="s">
        <v>209</v>
      </c>
      <c r="P4" s="11" t="s">
        <v>38</v>
      </c>
      <c r="Q4" s="11" t="s">
        <v>210</v>
      </c>
      <c r="R4" s="11" t="s">
        <v>7</v>
      </c>
      <c r="S4" s="11" t="s">
        <v>16</v>
      </c>
      <c r="T4" s="11" t="s">
        <v>188</v>
      </c>
    </row>
    <row r="5" spans="1:20" ht="45" x14ac:dyDescent="0.25">
      <c r="A5" s="8">
        <v>1</v>
      </c>
      <c r="B5" s="24" t="s">
        <v>338</v>
      </c>
      <c r="C5" s="50" t="s">
        <v>13</v>
      </c>
      <c r="D5" s="23">
        <v>50</v>
      </c>
      <c r="E5" s="25" t="s">
        <v>338</v>
      </c>
      <c r="F5" s="24" t="s">
        <v>351</v>
      </c>
      <c r="G5" s="24" t="s">
        <v>417</v>
      </c>
      <c r="H5" s="23" t="s">
        <v>8</v>
      </c>
      <c r="I5" s="27">
        <v>7000000</v>
      </c>
      <c r="J5" s="27">
        <v>350000000</v>
      </c>
      <c r="K5" s="23" t="s">
        <v>9</v>
      </c>
      <c r="L5" s="27">
        <v>350000000</v>
      </c>
      <c r="M5" s="24" t="s">
        <v>10</v>
      </c>
      <c r="N5" s="24" t="s">
        <v>14</v>
      </c>
      <c r="O5" s="24" t="s">
        <v>19</v>
      </c>
      <c r="P5" s="23" t="s">
        <v>12</v>
      </c>
      <c r="Q5" s="23" t="s">
        <v>20</v>
      </c>
      <c r="R5" s="24" t="s">
        <v>11</v>
      </c>
      <c r="S5" s="24" t="s">
        <v>30</v>
      </c>
      <c r="T5" s="24" t="s">
        <v>330</v>
      </c>
    </row>
    <row r="6" spans="1:20" ht="45" x14ac:dyDescent="0.25">
      <c r="A6" s="8">
        <v>2</v>
      </c>
      <c r="B6" s="24" t="s">
        <v>85</v>
      </c>
      <c r="C6" s="50" t="s">
        <v>149</v>
      </c>
      <c r="D6" s="26">
        <v>10500</v>
      </c>
      <c r="E6" s="25" t="s">
        <v>86</v>
      </c>
      <c r="F6" s="24" t="s">
        <v>351</v>
      </c>
      <c r="G6" s="24" t="s">
        <v>420</v>
      </c>
      <c r="H6" s="23" t="s">
        <v>8</v>
      </c>
      <c r="I6" s="27">
        <v>15000</v>
      </c>
      <c r="J6" s="26">
        <v>150000000</v>
      </c>
      <c r="K6" s="23" t="s">
        <v>9</v>
      </c>
      <c r="L6" s="26">
        <v>150000000</v>
      </c>
      <c r="M6" s="24" t="s">
        <v>10</v>
      </c>
      <c r="N6" s="24" t="s">
        <v>88</v>
      </c>
      <c r="O6" s="24" t="s">
        <v>18</v>
      </c>
      <c r="P6" s="23" t="s">
        <v>12</v>
      </c>
      <c r="Q6" s="23" t="s">
        <v>323</v>
      </c>
      <c r="R6" s="24" t="s">
        <v>11</v>
      </c>
      <c r="S6" s="24" t="s">
        <v>30</v>
      </c>
      <c r="T6" s="24"/>
    </row>
    <row r="7" spans="1:20" ht="45" x14ac:dyDescent="0.25">
      <c r="A7" s="8">
        <v>3</v>
      </c>
      <c r="B7" s="24" t="s">
        <v>181</v>
      </c>
      <c r="C7" s="50" t="s">
        <v>136</v>
      </c>
      <c r="D7" s="23">
        <v>5</v>
      </c>
      <c r="E7" s="25" t="s">
        <v>336</v>
      </c>
      <c r="F7" s="24" t="s">
        <v>351</v>
      </c>
      <c r="G7" s="24" t="s">
        <v>181</v>
      </c>
      <c r="H7" s="23" t="s">
        <v>8</v>
      </c>
      <c r="I7" s="27">
        <f>L7/D7</f>
        <v>50800000</v>
      </c>
      <c r="J7" s="27">
        <v>254000000</v>
      </c>
      <c r="K7" s="23" t="s">
        <v>9</v>
      </c>
      <c r="L7" s="27">
        <v>254000000</v>
      </c>
      <c r="M7" s="24" t="s">
        <v>10</v>
      </c>
      <c r="N7" s="24" t="s">
        <v>14</v>
      </c>
      <c r="O7" s="24" t="s">
        <v>81</v>
      </c>
      <c r="P7" s="23" t="s">
        <v>12</v>
      </c>
      <c r="Q7" s="23" t="s">
        <v>323</v>
      </c>
      <c r="R7" s="24" t="s">
        <v>11</v>
      </c>
      <c r="S7" s="24" t="s">
        <v>30</v>
      </c>
      <c r="T7" s="24" t="s">
        <v>335</v>
      </c>
    </row>
    <row r="8" spans="1:20" ht="45" x14ac:dyDescent="0.25">
      <c r="A8" s="8">
        <v>4</v>
      </c>
      <c r="B8" s="24" t="s">
        <v>224</v>
      </c>
      <c r="C8" s="50" t="s">
        <v>13</v>
      </c>
      <c r="D8" s="26">
        <v>20</v>
      </c>
      <c r="E8" s="25" t="s">
        <v>232</v>
      </c>
      <c r="F8" s="24" t="s">
        <v>351</v>
      </c>
      <c r="G8" s="24" t="s">
        <v>456</v>
      </c>
      <c r="H8" s="23" t="s">
        <v>8</v>
      </c>
      <c r="I8" s="27">
        <v>3000000</v>
      </c>
      <c r="J8" s="26">
        <v>60000000</v>
      </c>
      <c r="K8" s="23" t="s">
        <v>9</v>
      </c>
      <c r="L8" s="28">
        <v>60000000</v>
      </c>
      <c r="M8" s="24" t="s">
        <v>10</v>
      </c>
      <c r="N8" s="23" t="s">
        <v>14</v>
      </c>
      <c r="O8" s="24" t="s">
        <v>81</v>
      </c>
      <c r="P8" s="23" t="s">
        <v>12</v>
      </c>
      <c r="Q8" s="23" t="s">
        <v>323</v>
      </c>
      <c r="R8" s="24" t="s">
        <v>11</v>
      </c>
      <c r="S8" s="24" t="s">
        <v>30</v>
      </c>
      <c r="T8" s="24"/>
    </row>
    <row r="9" spans="1:20" ht="45" x14ac:dyDescent="0.25">
      <c r="A9" s="8">
        <v>5</v>
      </c>
      <c r="B9" s="24" t="s">
        <v>228</v>
      </c>
      <c r="C9" s="50" t="s">
        <v>13</v>
      </c>
      <c r="D9" s="26">
        <v>4</v>
      </c>
      <c r="E9" s="25" t="s">
        <v>228</v>
      </c>
      <c r="F9" s="24" t="s">
        <v>455</v>
      </c>
      <c r="G9" s="24" t="s">
        <v>417</v>
      </c>
      <c r="H9" s="23" t="s">
        <v>8</v>
      </c>
      <c r="I9" s="27">
        <v>15000000</v>
      </c>
      <c r="J9" s="26">
        <v>60000000</v>
      </c>
      <c r="K9" s="23" t="s">
        <v>9</v>
      </c>
      <c r="L9" s="26">
        <v>60000000</v>
      </c>
      <c r="M9" s="24" t="s">
        <v>10</v>
      </c>
      <c r="N9" s="23" t="s">
        <v>14</v>
      </c>
      <c r="O9" s="24" t="s">
        <v>46</v>
      </c>
      <c r="P9" s="23" t="s">
        <v>12</v>
      </c>
      <c r="Q9" s="23" t="s">
        <v>189</v>
      </c>
      <c r="R9" s="24" t="s">
        <v>11</v>
      </c>
      <c r="S9" s="24" t="s">
        <v>30</v>
      </c>
      <c r="T9" s="24"/>
    </row>
    <row r="10" spans="1:20" ht="45" x14ac:dyDescent="0.25">
      <c r="A10" s="8">
        <v>6</v>
      </c>
      <c r="B10" s="24" t="s">
        <v>225</v>
      </c>
      <c r="C10" s="50" t="s">
        <v>13</v>
      </c>
      <c r="D10" s="26">
        <v>50</v>
      </c>
      <c r="E10" s="25" t="s">
        <v>233</v>
      </c>
      <c r="F10" s="24" t="s">
        <v>455</v>
      </c>
      <c r="G10" s="24" t="s">
        <v>456</v>
      </c>
      <c r="H10" s="23" t="s">
        <v>8</v>
      </c>
      <c r="I10" s="27">
        <v>900000</v>
      </c>
      <c r="J10" s="26">
        <v>45000000</v>
      </c>
      <c r="K10" s="23" t="s">
        <v>9</v>
      </c>
      <c r="L10" s="26">
        <v>45000000</v>
      </c>
      <c r="M10" s="24" t="s">
        <v>10</v>
      </c>
      <c r="N10" s="23" t="s">
        <v>14</v>
      </c>
      <c r="O10" s="24" t="s">
        <v>81</v>
      </c>
      <c r="P10" s="23" t="s">
        <v>12</v>
      </c>
      <c r="Q10" s="23" t="s">
        <v>323</v>
      </c>
      <c r="R10" s="24" t="s">
        <v>11</v>
      </c>
      <c r="S10" s="24" t="s">
        <v>30</v>
      </c>
      <c r="T10" s="24" t="s">
        <v>238</v>
      </c>
    </row>
    <row r="11" spans="1:20" ht="45" x14ac:dyDescent="0.25">
      <c r="A11" s="8">
        <v>7</v>
      </c>
      <c r="B11" s="24" t="s">
        <v>47</v>
      </c>
      <c r="C11" s="50" t="s">
        <v>13</v>
      </c>
      <c r="D11" s="23">
        <v>2</v>
      </c>
      <c r="E11" s="25" t="s">
        <v>100</v>
      </c>
      <c r="F11" s="24" t="s">
        <v>315</v>
      </c>
      <c r="G11" s="24" t="s">
        <v>408</v>
      </c>
      <c r="H11" s="23" t="s">
        <v>8</v>
      </c>
      <c r="I11" s="27">
        <v>15000000</v>
      </c>
      <c r="J11" s="26">
        <v>30000000</v>
      </c>
      <c r="K11" s="23" t="s">
        <v>9</v>
      </c>
      <c r="L11" s="28">
        <v>30000000</v>
      </c>
      <c r="M11" s="24" t="s">
        <v>10</v>
      </c>
      <c r="N11" s="23" t="s">
        <v>14</v>
      </c>
      <c r="O11" s="24" t="s">
        <v>81</v>
      </c>
      <c r="P11" s="23" t="s">
        <v>12</v>
      </c>
      <c r="Q11" s="23" t="s">
        <v>323</v>
      </c>
      <c r="R11" s="24" t="s">
        <v>11</v>
      </c>
      <c r="S11" s="24" t="s">
        <v>30</v>
      </c>
      <c r="T11" s="24" t="s">
        <v>200</v>
      </c>
    </row>
    <row r="12" spans="1:20" ht="45" x14ac:dyDescent="0.25">
      <c r="A12" s="8">
        <v>8</v>
      </c>
      <c r="B12" s="24" t="s">
        <v>96</v>
      </c>
      <c r="C12" s="50" t="s">
        <v>97</v>
      </c>
      <c r="D12" s="23">
        <v>612</v>
      </c>
      <c r="E12" s="25" t="s">
        <v>180</v>
      </c>
      <c r="F12" s="24" t="s">
        <v>455</v>
      </c>
      <c r="G12" s="24" t="s">
        <v>181</v>
      </c>
      <c r="H12" s="23" t="s">
        <v>8</v>
      </c>
      <c r="I12" s="27">
        <v>65000</v>
      </c>
      <c r="J12" s="26">
        <f>D12*I12</f>
        <v>39780000</v>
      </c>
      <c r="K12" s="23" t="s">
        <v>9</v>
      </c>
      <c r="L12" s="26">
        <f>J12</f>
        <v>39780000</v>
      </c>
      <c r="M12" s="24" t="s">
        <v>10</v>
      </c>
      <c r="N12" s="23" t="s">
        <v>14</v>
      </c>
      <c r="O12" s="24" t="s">
        <v>81</v>
      </c>
      <c r="P12" s="23" t="s">
        <v>12</v>
      </c>
      <c r="Q12" s="23" t="s">
        <v>323</v>
      </c>
      <c r="R12" s="24" t="s">
        <v>11</v>
      </c>
      <c r="S12" s="24" t="s">
        <v>30</v>
      </c>
      <c r="T12" s="24" t="s">
        <v>201</v>
      </c>
    </row>
    <row r="13" spans="1:20" ht="45" x14ac:dyDescent="0.25">
      <c r="A13" s="8">
        <v>9</v>
      </c>
      <c r="B13" s="24" t="s">
        <v>226</v>
      </c>
      <c r="C13" s="50" t="s">
        <v>13</v>
      </c>
      <c r="D13" s="26">
        <v>12</v>
      </c>
      <c r="E13" s="25" t="s">
        <v>234</v>
      </c>
      <c r="F13" s="24" t="s">
        <v>455</v>
      </c>
      <c r="G13" s="24" t="s">
        <v>417</v>
      </c>
      <c r="H13" s="23" t="s">
        <v>8</v>
      </c>
      <c r="I13" s="27">
        <v>3500000</v>
      </c>
      <c r="J13" s="26">
        <f>D13*I13</f>
        <v>42000000</v>
      </c>
      <c r="K13" s="23" t="s">
        <v>9</v>
      </c>
      <c r="L13" s="26">
        <v>42000000</v>
      </c>
      <c r="M13" s="24" t="s">
        <v>10</v>
      </c>
      <c r="N13" s="23" t="s">
        <v>14</v>
      </c>
      <c r="O13" s="24" t="s">
        <v>46</v>
      </c>
      <c r="P13" s="23" t="s">
        <v>12</v>
      </c>
      <c r="Q13" s="23" t="s">
        <v>189</v>
      </c>
      <c r="R13" s="24" t="s">
        <v>11</v>
      </c>
      <c r="S13" s="24" t="s">
        <v>30</v>
      </c>
      <c r="T13" s="24"/>
    </row>
    <row r="14" spans="1:20" ht="45" x14ac:dyDescent="0.25">
      <c r="A14" s="8">
        <v>10</v>
      </c>
      <c r="B14" s="24" t="s">
        <v>386</v>
      </c>
      <c r="C14" s="50" t="s">
        <v>13</v>
      </c>
      <c r="D14" s="26">
        <v>50</v>
      </c>
      <c r="E14" s="25" t="s">
        <v>386</v>
      </c>
      <c r="F14" s="24" t="s">
        <v>455</v>
      </c>
      <c r="G14" s="24" t="s">
        <v>417</v>
      </c>
      <c r="H14" s="23" t="s">
        <v>8</v>
      </c>
      <c r="I14" s="27">
        <v>200000</v>
      </c>
      <c r="J14" s="26">
        <v>10000000</v>
      </c>
      <c r="K14" s="23" t="s">
        <v>9</v>
      </c>
      <c r="L14" s="28">
        <v>10000000</v>
      </c>
      <c r="M14" s="24" t="s">
        <v>10</v>
      </c>
      <c r="N14" s="23" t="s">
        <v>14</v>
      </c>
      <c r="O14" s="24" t="s">
        <v>46</v>
      </c>
      <c r="P14" s="23" t="s">
        <v>12</v>
      </c>
      <c r="Q14" s="23" t="s">
        <v>189</v>
      </c>
      <c r="R14" s="24" t="s">
        <v>11</v>
      </c>
      <c r="S14" s="24" t="s">
        <v>30</v>
      </c>
      <c r="T14" s="24"/>
    </row>
    <row r="15" spans="1:20" ht="45" x14ac:dyDescent="0.25">
      <c r="A15" s="8">
        <v>11</v>
      </c>
      <c r="B15" s="23" t="s">
        <v>79</v>
      </c>
      <c r="C15" s="50" t="s">
        <v>13</v>
      </c>
      <c r="D15" s="26">
        <v>1</v>
      </c>
      <c r="E15" s="25" t="s">
        <v>178</v>
      </c>
      <c r="F15" s="24" t="s">
        <v>455</v>
      </c>
      <c r="G15" s="24" t="s">
        <v>456</v>
      </c>
      <c r="H15" s="23" t="s">
        <v>8</v>
      </c>
      <c r="I15" s="27">
        <v>8000000</v>
      </c>
      <c r="J15" s="27">
        <v>8000000</v>
      </c>
      <c r="K15" s="23" t="s">
        <v>9</v>
      </c>
      <c r="L15" s="27">
        <v>8000000</v>
      </c>
      <c r="M15" s="24" t="s">
        <v>10</v>
      </c>
      <c r="N15" s="23" t="s">
        <v>14</v>
      </c>
      <c r="O15" s="24" t="s">
        <v>81</v>
      </c>
      <c r="P15" s="23" t="s">
        <v>12</v>
      </c>
      <c r="Q15" s="23" t="s">
        <v>323</v>
      </c>
      <c r="R15" s="24" t="s">
        <v>11</v>
      </c>
      <c r="S15" s="24" t="s">
        <v>30</v>
      </c>
      <c r="T15" s="24" t="s">
        <v>198</v>
      </c>
    </row>
    <row r="16" spans="1:20" ht="45" x14ac:dyDescent="0.25">
      <c r="A16" s="8">
        <v>12</v>
      </c>
      <c r="B16" s="23" t="s">
        <v>171</v>
      </c>
      <c r="C16" s="50" t="s">
        <v>185</v>
      </c>
      <c r="D16" s="26">
        <v>20</v>
      </c>
      <c r="E16" s="25" t="s">
        <v>78</v>
      </c>
      <c r="F16" s="24" t="s">
        <v>455</v>
      </c>
      <c r="G16" s="24" t="s">
        <v>417</v>
      </c>
      <c r="H16" s="23" t="s">
        <v>8</v>
      </c>
      <c r="I16" s="27">
        <v>700000</v>
      </c>
      <c r="J16" s="26">
        <f>D16*I16</f>
        <v>14000000</v>
      </c>
      <c r="K16" s="23" t="s">
        <v>9</v>
      </c>
      <c r="L16" s="26">
        <f>14000000</f>
        <v>14000000</v>
      </c>
      <c r="M16" s="24" t="s">
        <v>10</v>
      </c>
      <c r="N16" s="23" t="s">
        <v>14</v>
      </c>
      <c r="O16" s="24" t="s">
        <v>46</v>
      </c>
      <c r="P16" s="23" t="s">
        <v>12</v>
      </c>
      <c r="Q16" s="23" t="s">
        <v>189</v>
      </c>
      <c r="R16" s="24" t="s">
        <v>11</v>
      </c>
      <c r="S16" s="24" t="s">
        <v>30</v>
      </c>
      <c r="T16" s="24" t="s">
        <v>200</v>
      </c>
    </row>
    <row r="17" spans="1:20" ht="45" x14ac:dyDescent="0.25">
      <c r="A17" s="8">
        <v>13</v>
      </c>
      <c r="B17" s="7" t="s">
        <v>257</v>
      </c>
      <c r="C17" s="51" t="s">
        <v>13</v>
      </c>
      <c r="D17" s="8">
        <v>3</v>
      </c>
      <c r="E17" s="9" t="s">
        <v>260</v>
      </c>
      <c r="F17" s="7" t="s">
        <v>244</v>
      </c>
      <c r="G17" s="7" t="s">
        <v>456</v>
      </c>
      <c r="H17" s="8" t="s">
        <v>8</v>
      </c>
      <c r="I17" s="10">
        <v>1800000</v>
      </c>
      <c r="J17" s="10">
        <v>5400000</v>
      </c>
      <c r="K17" s="22" t="s">
        <v>9</v>
      </c>
      <c r="L17" s="10">
        <v>5400000</v>
      </c>
      <c r="M17" s="2" t="s">
        <v>10</v>
      </c>
      <c r="N17" s="7" t="s">
        <v>14</v>
      </c>
      <c r="O17" s="7" t="s">
        <v>46</v>
      </c>
      <c r="P17" s="23" t="s">
        <v>12</v>
      </c>
      <c r="Q17" s="8" t="s">
        <v>189</v>
      </c>
      <c r="R17" s="8" t="s">
        <v>252</v>
      </c>
      <c r="S17" s="7" t="s">
        <v>28</v>
      </c>
      <c r="T17" s="31"/>
    </row>
    <row r="18" spans="1:20" ht="45" x14ac:dyDescent="0.25">
      <c r="A18" s="8">
        <v>14</v>
      </c>
      <c r="B18" s="24" t="s">
        <v>230</v>
      </c>
      <c r="C18" s="50" t="s">
        <v>13</v>
      </c>
      <c r="D18" s="26">
        <v>720</v>
      </c>
      <c r="E18" s="25" t="s">
        <v>236</v>
      </c>
      <c r="F18" s="24" t="s">
        <v>455</v>
      </c>
      <c r="G18" s="24" t="s">
        <v>459</v>
      </c>
      <c r="H18" s="23" t="s">
        <v>8</v>
      </c>
      <c r="I18" s="27">
        <v>11000</v>
      </c>
      <c r="J18" s="26">
        <f>I18*D18</f>
        <v>7920000</v>
      </c>
      <c r="K18" s="23" t="s">
        <v>9</v>
      </c>
      <c r="L18" s="28">
        <v>7920000</v>
      </c>
      <c r="M18" s="24" t="s">
        <v>10</v>
      </c>
      <c r="N18" s="23" t="s">
        <v>14</v>
      </c>
      <c r="O18" s="24" t="s">
        <v>46</v>
      </c>
      <c r="P18" s="23" t="s">
        <v>12</v>
      </c>
      <c r="Q18" s="23" t="s">
        <v>189</v>
      </c>
      <c r="R18" s="24" t="s">
        <v>11</v>
      </c>
      <c r="S18" s="24" t="s">
        <v>30</v>
      </c>
      <c r="T18" s="24" t="s">
        <v>200</v>
      </c>
    </row>
    <row r="19" spans="1:20" ht="45" x14ac:dyDescent="0.25">
      <c r="A19" s="8">
        <v>15</v>
      </c>
      <c r="B19" s="24" t="s">
        <v>99</v>
      </c>
      <c r="C19" s="50" t="s">
        <v>13</v>
      </c>
      <c r="D19" s="23">
        <v>1</v>
      </c>
      <c r="E19" s="25" t="s">
        <v>99</v>
      </c>
      <c r="F19" s="24" t="s">
        <v>455</v>
      </c>
      <c r="G19" s="24" t="s">
        <v>456</v>
      </c>
      <c r="H19" s="23" t="s">
        <v>8</v>
      </c>
      <c r="I19" s="27">
        <v>5000000</v>
      </c>
      <c r="J19" s="26">
        <v>5000000</v>
      </c>
      <c r="K19" s="23" t="s">
        <v>9</v>
      </c>
      <c r="L19" s="28">
        <v>5000000</v>
      </c>
      <c r="M19" s="24" t="s">
        <v>10</v>
      </c>
      <c r="N19" s="23" t="s">
        <v>14</v>
      </c>
      <c r="O19" s="24" t="s">
        <v>81</v>
      </c>
      <c r="P19" s="23" t="s">
        <v>12</v>
      </c>
      <c r="Q19" s="23" t="s">
        <v>323</v>
      </c>
      <c r="R19" s="24" t="s">
        <v>11</v>
      </c>
      <c r="S19" s="24" t="s">
        <v>30</v>
      </c>
      <c r="T19" s="24" t="s">
        <v>198</v>
      </c>
    </row>
    <row r="20" spans="1:20" ht="45" x14ac:dyDescent="0.25">
      <c r="A20" s="8">
        <v>16</v>
      </c>
      <c r="B20" s="24" t="s">
        <v>231</v>
      </c>
      <c r="C20" s="50" t="s">
        <v>97</v>
      </c>
      <c r="D20" s="23">
        <v>50</v>
      </c>
      <c r="E20" s="25" t="s">
        <v>180</v>
      </c>
      <c r="F20" s="24" t="s">
        <v>455</v>
      </c>
      <c r="G20" s="24" t="s">
        <v>181</v>
      </c>
      <c r="H20" s="23" t="s">
        <v>8</v>
      </c>
      <c r="I20" s="27">
        <v>130000</v>
      </c>
      <c r="J20" s="26">
        <f>D20*I20</f>
        <v>6500000</v>
      </c>
      <c r="K20" s="23" t="s">
        <v>9</v>
      </c>
      <c r="L20" s="28">
        <v>3250000</v>
      </c>
      <c r="M20" s="24" t="s">
        <v>10</v>
      </c>
      <c r="N20" s="23" t="s">
        <v>14</v>
      </c>
      <c r="O20" s="24" t="s">
        <v>81</v>
      </c>
      <c r="P20" s="23" t="s">
        <v>12</v>
      </c>
      <c r="Q20" s="23" t="s">
        <v>323</v>
      </c>
      <c r="R20" s="24" t="s">
        <v>11</v>
      </c>
      <c r="S20" s="24" t="s">
        <v>30</v>
      </c>
      <c r="T20" s="24" t="s">
        <v>201</v>
      </c>
    </row>
    <row r="21" spans="1:20" ht="45" x14ac:dyDescent="0.25">
      <c r="A21" s="8">
        <v>17</v>
      </c>
      <c r="B21" s="7" t="s">
        <v>50</v>
      </c>
      <c r="C21" s="51" t="s">
        <v>13</v>
      </c>
      <c r="D21" s="8">
        <v>3</v>
      </c>
      <c r="E21" s="9" t="s">
        <v>62</v>
      </c>
      <c r="F21" s="24" t="s">
        <v>455</v>
      </c>
      <c r="G21" s="2" t="s">
        <v>460</v>
      </c>
      <c r="H21" s="8" t="s">
        <v>8</v>
      </c>
      <c r="I21" s="10">
        <v>1000000</v>
      </c>
      <c r="J21" s="10">
        <v>3000000</v>
      </c>
      <c r="K21" s="22" t="s">
        <v>9</v>
      </c>
      <c r="L21" s="10">
        <v>3000000</v>
      </c>
      <c r="M21" s="2" t="s">
        <v>10</v>
      </c>
      <c r="N21" s="7" t="s">
        <v>14</v>
      </c>
      <c r="O21" s="7" t="s">
        <v>46</v>
      </c>
      <c r="P21" s="23" t="s">
        <v>12</v>
      </c>
      <c r="Q21" s="8" t="s">
        <v>189</v>
      </c>
      <c r="R21" s="8" t="s">
        <v>252</v>
      </c>
      <c r="S21" s="7" t="s">
        <v>28</v>
      </c>
      <c r="T21" s="31"/>
    </row>
    <row r="22" spans="1:20" ht="45" x14ac:dyDescent="0.25">
      <c r="A22" s="8">
        <v>18</v>
      </c>
      <c r="B22" s="7" t="s">
        <v>319</v>
      </c>
      <c r="C22" s="51" t="s">
        <v>13</v>
      </c>
      <c r="D22" s="8">
        <v>3</v>
      </c>
      <c r="E22" s="9" t="s">
        <v>261</v>
      </c>
      <c r="F22" s="24" t="s">
        <v>351</v>
      </c>
      <c r="G22" s="2" t="s">
        <v>426</v>
      </c>
      <c r="H22" s="8" t="s">
        <v>8</v>
      </c>
      <c r="I22" s="10">
        <v>400000</v>
      </c>
      <c r="J22" s="10">
        <v>1200000</v>
      </c>
      <c r="K22" s="22" t="s">
        <v>9</v>
      </c>
      <c r="L22" s="10">
        <v>1200000</v>
      </c>
      <c r="M22" s="2" t="s">
        <v>10</v>
      </c>
      <c r="N22" s="7" t="s">
        <v>14</v>
      </c>
      <c r="O22" s="7" t="s">
        <v>46</v>
      </c>
      <c r="P22" s="23" t="s">
        <v>12</v>
      </c>
      <c r="Q22" s="8" t="s">
        <v>189</v>
      </c>
      <c r="R22" s="8" t="s">
        <v>252</v>
      </c>
      <c r="S22" s="7" t="s">
        <v>28</v>
      </c>
      <c r="T22" s="31"/>
    </row>
    <row r="23" spans="1:20" ht="45" x14ac:dyDescent="0.25">
      <c r="A23" s="8">
        <v>19</v>
      </c>
      <c r="B23" s="7" t="s">
        <v>256</v>
      </c>
      <c r="C23" s="51" t="s">
        <v>13</v>
      </c>
      <c r="D23" s="8">
        <v>1</v>
      </c>
      <c r="E23" s="9" t="s">
        <v>258</v>
      </c>
      <c r="F23" s="2" t="s">
        <v>351</v>
      </c>
      <c r="G23" s="7" t="s">
        <v>417</v>
      </c>
      <c r="H23" s="8" t="s">
        <v>8</v>
      </c>
      <c r="I23" s="10">
        <v>140000</v>
      </c>
      <c r="J23" s="10">
        <v>140000</v>
      </c>
      <c r="K23" s="22" t="s">
        <v>9</v>
      </c>
      <c r="L23" s="10">
        <v>140000</v>
      </c>
      <c r="M23" s="2" t="s">
        <v>10</v>
      </c>
      <c r="N23" s="7" t="s">
        <v>14</v>
      </c>
      <c r="O23" s="7" t="s">
        <v>46</v>
      </c>
      <c r="P23" s="23" t="s">
        <v>12</v>
      </c>
      <c r="Q23" s="8" t="s">
        <v>189</v>
      </c>
      <c r="R23" s="8" t="s">
        <v>252</v>
      </c>
      <c r="S23" s="7" t="s">
        <v>28</v>
      </c>
      <c r="T23" s="31"/>
    </row>
    <row r="24" spans="1:20" ht="45" x14ac:dyDescent="0.25">
      <c r="A24" s="8">
        <v>20</v>
      </c>
      <c r="B24" s="2" t="s">
        <v>240</v>
      </c>
      <c r="C24" s="53" t="s">
        <v>13</v>
      </c>
      <c r="D24" s="4">
        <v>10</v>
      </c>
      <c r="E24" s="3" t="s">
        <v>241</v>
      </c>
      <c r="F24" s="2" t="s">
        <v>351</v>
      </c>
      <c r="G24" s="2" t="s">
        <v>181</v>
      </c>
      <c r="H24" s="4" t="s">
        <v>8</v>
      </c>
      <c r="I24" s="5">
        <v>1000</v>
      </c>
      <c r="J24" s="5">
        <v>1100</v>
      </c>
      <c r="K24" s="22" t="s">
        <v>9</v>
      </c>
      <c r="L24" s="14">
        <v>11000</v>
      </c>
      <c r="M24" s="2" t="s">
        <v>10</v>
      </c>
      <c r="N24" s="4" t="s">
        <v>14</v>
      </c>
      <c r="O24" s="2" t="s">
        <v>46</v>
      </c>
      <c r="P24" s="23" t="s">
        <v>12</v>
      </c>
      <c r="Q24" s="4" t="s">
        <v>189</v>
      </c>
      <c r="R24" s="4" t="s">
        <v>11</v>
      </c>
      <c r="S24" s="7" t="s">
        <v>248</v>
      </c>
      <c r="T24" s="7"/>
    </row>
    <row r="25" spans="1:20" ht="45" x14ac:dyDescent="0.25">
      <c r="A25" s="8">
        <v>21</v>
      </c>
      <c r="B25" s="2" t="s">
        <v>405</v>
      </c>
      <c r="C25" s="7" t="s">
        <v>136</v>
      </c>
      <c r="D25" s="4">
        <v>5</v>
      </c>
      <c r="E25" s="3" t="s">
        <v>406</v>
      </c>
      <c r="F25" s="2" t="s">
        <v>465</v>
      </c>
      <c r="G25" s="2" t="s">
        <v>464</v>
      </c>
      <c r="H25" s="4" t="s">
        <v>24</v>
      </c>
      <c r="I25" s="5">
        <v>500</v>
      </c>
      <c r="J25" s="6">
        <v>2500</v>
      </c>
      <c r="K25" s="4">
        <v>11500</v>
      </c>
      <c r="L25" s="5">
        <f>K25*J25</f>
        <v>28750000</v>
      </c>
      <c r="M25" s="2" t="s">
        <v>10</v>
      </c>
      <c r="N25" s="3" t="s">
        <v>14</v>
      </c>
      <c r="O25" s="2" t="s">
        <v>46</v>
      </c>
      <c r="P25" s="4" t="s">
        <v>12</v>
      </c>
      <c r="Q25" s="8" t="s">
        <v>189</v>
      </c>
      <c r="R25" s="7" t="s">
        <v>33</v>
      </c>
      <c r="S25" s="2" t="s">
        <v>49</v>
      </c>
      <c r="T25" s="2"/>
    </row>
    <row r="26" spans="1:20" ht="45" x14ac:dyDescent="0.25">
      <c r="A26" s="8">
        <v>22</v>
      </c>
      <c r="B26" s="2" t="s">
        <v>79</v>
      </c>
      <c r="C26" s="4" t="s">
        <v>13</v>
      </c>
      <c r="D26" s="4">
        <v>1</v>
      </c>
      <c r="E26" s="3" t="s">
        <v>316</v>
      </c>
      <c r="F26" s="7" t="s">
        <v>315</v>
      </c>
      <c r="G26" s="7" t="s">
        <v>456</v>
      </c>
      <c r="H26" s="4" t="s">
        <v>8</v>
      </c>
      <c r="I26" s="5">
        <v>22000000</v>
      </c>
      <c r="J26" s="5">
        <v>22000000</v>
      </c>
      <c r="K26" s="22" t="s">
        <v>9</v>
      </c>
      <c r="L26" s="14">
        <v>22000000</v>
      </c>
      <c r="M26" s="2" t="s">
        <v>10</v>
      </c>
      <c r="N26" s="4" t="s">
        <v>14</v>
      </c>
      <c r="O26" s="2" t="s">
        <v>46</v>
      </c>
      <c r="P26" s="23" t="s">
        <v>12</v>
      </c>
      <c r="Q26" s="4" t="s">
        <v>189</v>
      </c>
      <c r="R26" s="4" t="s">
        <v>11</v>
      </c>
      <c r="S26" s="7" t="s">
        <v>248</v>
      </c>
      <c r="T26" s="7"/>
    </row>
    <row r="27" spans="1:20" ht="90" x14ac:dyDescent="0.25">
      <c r="A27" s="8">
        <v>23</v>
      </c>
      <c r="B27" s="2" t="s">
        <v>318</v>
      </c>
      <c r="C27" s="4" t="s">
        <v>13</v>
      </c>
      <c r="D27" s="4">
        <v>10</v>
      </c>
      <c r="E27" s="3" t="s">
        <v>317</v>
      </c>
      <c r="F27" s="2" t="s">
        <v>465</v>
      </c>
      <c r="G27" s="2" t="s">
        <v>417</v>
      </c>
      <c r="H27" s="4" t="s">
        <v>8</v>
      </c>
      <c r="I27" s="5">
        <v>350000</v>
      </c>
      <c r="J27" s="6">
        <v>3500000</v>
      </c>
      <c r="K27" s="22" t="s">
        <v>9</v>
      </c>
      <c r="L27" s="21">
        <v>3500000</v>
      </c>
      <c r="M27" s="21" t="s">
        <v>278</v>
      </c>
      <c r="N27" s="34" t="s">
        <v>14</v>
      </c>
      <c r="O27" s="2" t="s">
        <v>46</v>
      </c>
      <c r="P27" s="23" t="s">
        <v>12</v>
      </c>
      <c r="Q27" s="8" t="s">
        <v>189</v>
      </c>
      <c r="R27" s="4" t="s">
        <v>11</v>
      </c>
      <c r="S27" s="2" t="s">
        <v>49</v>
      </c>
      <c r="T27" s="2"/>
    </row>
    <row r="28" spans="1:20" ht="195" x14ac:dyDescent="0.25">
      <c r="A28" s="8">
        <v>24</v>
      </c>
      <c r="B28" s="2" t="s">
        <v>288</v>
      </c>
      <c r="C28" s="4" t="s">
        <v>13</v>
      </c>
      <c r="D28" s="4">
        <v>2</v>
      </c>
      <c r="E28" s="3" t="s">
        <v>301</v>
      </c>
      <c r="F28" s="2" t="s">
        <v>465</v>
      </c>
      <c r="G28" s="2" t="s">
        <v>467</v>
      </c>
      <c r="H28" s="4" t="s">
        <v>8</v>
      </c>
      <c r="I28" s="5">
        <v>800000</v>
      </c>
      <c r="J28" s="5">
        <f>D28*I28</f>
        <v>1600000</v>
      </c>
      <c r="K28" s="22" t="s">
        <v>9</v>
      </c>
      <c r="L28" s="21">
        <v>1600000</v>
      </c>
      <c r="M28" s="21" t="s">
        <v>278</v>
      </c>
      <c r="N28" s="34" t="s">
        <v>14</v>
      </c>
      <c r="O28" s="2" t="s">
        <v>46</v>
      </c>
      <c r="P28" s="23" t="s">
        <v>12</v>
      </c>
      <c r="Q28" s="8" t="s">
        <v>189</v>
      </c>
      <c r="R28" s="4" t="s">
        <v>314</v>
      </c>
      <c r="S28" s="33" t="s">
        <v>49</v>
      </c>
      <c r="T28" s="33"/>
    </row>
    <row r="29" spans="1:20" ht="90" x14ac:dyDescent="0.25">
      <c r="A29" s="8">
        <v>25</v>
      </c>
      <c r="B29" s="2" t="s">
        <v>289</v>
      </c>
      <c r="C29" s="4" t="s">
        <v>300</v>
      </c>
      <c r="D29" s="4">
        <v>1</v>
      </c>
      <c r="E29" s="3" t="s">
        <v>302</v>
      </c>
      <c r="F29" s="2" t="s">
        <v>465</v>
      </c>
      <c r="G29" s="2" t="s">
        <v>431</v>
      </c>
      <c r="H29" s="4" t="s">
        <v>24</v>
      </c>
      <c r="I29" s="5">
        <v>100000</v>
      </c>
      <c r="J29" s="5">
        <v>100000</v>
      </c>
      <c r="K29" s="4">
        <v>11500</v>
      </c>
      <c r="L29" s="21">
        <v>1150000000</v>
      </c>
      <c r="M29" s="21" t="s">
        <v>278</v>
      </c>
      <c r="N29" s="34" t="s">
        <v>14</v>
      </c>
      <c r="O29" s="2" t="s">
        <v>46</v>
      </c>
      <c r="P29" s="4" t="s">
        <v>12</v>
      </c>
      <c r="Q29" s="8" t="s">
        <v>189</v>
      </c>
      <c r="R29" s="4" t="s">
        <v>11</v>
      </c>
      <c r="S29" s="2" t="s">
        <v>49</v>
      </c>
      <c r="T29" s="2"/>
    </row>
    <row r="30" spans="1:20" ht="75" x14ac:dyDescent="0.25">
      <c r="A30" s="8">
        <v>26</v>
      </c>
      <c r="B30" s="4" t="s">
        <v>290</v>
      </c>
      <c r="C30" s="4" t="s">
        <v>13</v>
      </c>
      <c r="D30" s="4">
        <v>10</v>
      </c>
      <c r="E30" s="3" t="s">
        <v>303</v>
      </c>
      <c r="F30" s="2" t="s">
        <v>315</v>
      </c>
      <c r="G30" s="2" t="s">
        <v>436</v>
      </c>
      <c r="H30" s="4" t="s">
        <v>8</v>
      </c>
      <c r="I30" s="5">
        <v>800000</v>
      </c>
      <c r="J30" s="26">
        <f t="shared" ref="J30:J31" si="0">D30*I30</f>
        <v>8000000</v>
      </c>
      <c r="K30" s="22" t="s">
        <v>9</v>
      </c>
      <c r="L30" s="21">
        <v>8000000</v>
      </c>
      <c r="M30" s="21" t="s">
        <v>278</v>
      </c>
      <c r="N30" s="34" t="s">
        <v>14</v>
      </c>
      <c r="O30" s="2" t="s">
        <v>46</v>
      </c>
      <c r="P30" s="23" t="s">
        <v>12</v>
      </c>
      <c r="Q30" s="8" t="s">
        <v>189</v>
      </c>
      <c r="R30" s="2" t="s">
        <v>11</v>
      </c>
      <c r="S30" s="2" t="s">
        <v>49</v>
      </c>
      <c r="T30" s="2"/>
    </row>
    <row r="31" spans="1:20" ht="45" x14ac:dyDescent="0.25">
      <c r="A31" s="8">
        <v>27</v>
      </c>
      <c r="B31" s="2" t="s">
        <v>52</v>
      </c>
      <c r="C31" s="4" t="s">
        <v>13</v>
      </c>
      <c r="D31" s="4">
        <v>2</v>
      </c>
      <c r="E31" s="3" t="s">
        <v>304</v>
      </c>
      <c r="F31" s="2" t="s">
        <v>315</v>
      </c>
      <c r="G31" s="2" t="s">
        <v>437</v>
      </c>
      <c r="H31" s="4" t="s">
        <v>8</v>
      </c>
      <c r="I31" s="5">
        <v>650000</v>
      </c>
      <c r="J31" s="26">
        <f t="shared" si="0"/>
        <v>1300000</v>
      </c>
      <c r="K31" s="22" t="s">
        <v>9</v>
      </c>
      <c r="L31" s="21">
        <v>1300000</v>
      </c>
      <c r="M31" s="21" t="s">
        <v>278</v>
      </c>
      <c r="N31" s="34" t="s">
        <v>14</v>
      </c>
      <c r="O31" s="2" t="s">
        <v>46</v>
      </c>
      <c r="P31" s="23" t="s">
        <v>12</v>
      </c>
      <c r="Q31" s="8" t="s">
        <v>189</v>
      </c>
      <c r="R31" s="2" t="s">
        <v>11</v>
      </c>
      <c r="S31" s="2" t="s">
        <v>49</v>
      </c>
      <c r="T31" s="2"/>
    </row>
    <row r="32" spans="1:20" ht="45" x14ac:dyDescent="0.25">
      <c r="A32" s="8">
        <v>28</v>
      </c>
      <c r="B32" s="23" t="s">
        <v>104</v>
      </c>
      <c r="C32" s="24" t="s">
        <v>13</v>
      </c>
      <c r="D32" s="23">
        <v>4</v>
      </c>
      <c r="E32" s="29" t="s">
        <v>342</v>
      </c>
      <c r="F32" s="24" t="s">
        <v>315</v>
      </c>
      <c r="G32" s="24" t="s">
        <v>104</v>
      </c>
      <c r="H32" s="23" t="s">
        <v>8</v>
      </c>
      <c r="I32" s="27">
        <v>200000000</v>
      </c>
      <c r="J32" s="26">
        <v>800000000</v>
      </c>
      <c r="K32" s="23" t="s">
        <v>9</v>
      </c>
      <c r="L32" s="26">
        <v>800000000</v>
      </c>
      <c r="M32" s="24" t="s">
        <v>10</v>
      </c>
      <c r="N32" s="24" t="s">
        <v>332</v>
      </c>
      <c r="O32" s="23" t="s">
        <v>18</v>
      </c>
      <c r="P32" s="23" t="s">
        <v>12</v>
      </c>
      <c r="Q32" s="24" t="s">
        <v>189</v>
      </c>
      <c r="R32" s="23" t="s">
        <v>11</v>
      </c>
      <c r="S32" s="24" t="s">
        <v>30</v>
      </c>
      <c r="T32" s="24" t="s">
        <v>337</v>
      </c>
    </row>
    <row r="33" spans="1:20" ht="60" x14ac:dyDescent="0.25">
      <c r="A33" s="8">
        <v>29</v>
      </c>
      <c r="B33" s="24" t="s">
        <v>326</v>
      </c>
      <c r="C33" s="23" t="s">
        <v>13</v>
      </c>
      <c r="D33" s="26">
        <v>30</v>
      </c>
      <c r="E33" s="25" t="s">
        <v>328</v>
      </c>
      <c r="F33" s="24" t="s">
        <v>351</v>
      </c>
      <c r="G33" s="24" t="s">
        <v>326</v>
      </c>
      <c r="H33" s="23" t="s">
        <v>8</v>
      </c>
      <c r="I33" s="27">
        <v>3000000</v>
      </c>
      <c r="J33" s="26">
        <v>90000000</v>
      </c>
      <c r="K33" s="23" t="s">
        <v>9</v>
      </c>
      <c r="L33" s="28">
        <v>90000000</v>
      </c>
      <c r="M33" s="24" t="s">
        <v>10</v>
      </c>
      <c r="N33" s="23" t="s">
        <v>14</v>
      </c>
      <c r="O33" s="24" t="s">
        <v>46</v>
      </c>
      <c r="P33" s="23" t="s">
        <v>12</v>
      </c>
      <c r="Q33" s="23" t="s">
        <v>189</v>
      </c>
      <c r="R33" s="24" t="s">
        <v>11</v>
      </c>
      <c r="S33" s="24" t="s">
        <v>30</v>
      </c>
      <c r="T33" s="24" t="s">
        <v>329</v>
      </c>
    </row>
    <row r="34" spans="1:20" ht="45" x14ac:dyDescent="0.25">
      <c r="A34" s="8">
        <v>30</v>
      </c>
      <c r="B34" s="24" t="s">
        <v>326</v>
      </c>
      <c r="C34" s="23" t="s">
        <v>13</v>
      </c>
      <c r="D34" s="26">
        <v>50</v>
      </c>
      <c r="E34" s="25" t="s">
        <v>327</v>
      </c>
      <c r="F34" s="24" t="s">
        <v>351</v>
      </c>
      <c r="G34" s="24" t="s">
        <v>326</v>
      </c>
      <c r="H34" s="23" t="s">
        <v>8</v>
      </c>
      <c r="I34" s="27">
        <v>1500000</v>
      </c>
      <c r="J34" s="26">
        <v>75000000</v>
      </c>
      <c r="K34" s="23" t="s">
        <v>9</v>
      </c>
      <c r="L34" s="28">
        <v>75000000</v>
      </c>
      <c r="M34" s="24" t="s">
        <v>10</v>
      </c>
      <c r="N34" s="23" t="s">
        <v>14</v>
      </c>
      <c r="O34" s="24" t="s">
        <v>46</v>
      </c>
      <c r="P34" s="23" t="s">
        <v>12</v>
      </c>
      <c r="Q34" s="23" t="s">
        <v>189</v>
      </c>
      <c r="R34" s="24" t="s">
        <v>11</v>
      </c>
      <c r="S34" s="24" t="s">
        <v>30</v>
      </c>
      <c r="T34" s="24" t="s">
        <v>325</v>
      </c>
    </row>
    <row r="35" spans="1:20" ht="45" x14ac:dyDescent="0.25">
      <c r="A35" s="8">
        <v>31</v>
      </c>
      <c r="B35" s="24" t="s">
        <v>350</v>
      </c>
      <c r="C35" s="23" t="s">
        <v>13</v>
      </c>
      <c r="D35" s="26">
        <v>2</v>
      </c>
      <c r="E35" s="25" t="s">
        <v>350</v>
      </c>
      <c r="F35" s="24" t="s">
        <v>351</v>
      </c>
      <c r="G35" s="24" t="s">
        <v>440</v>
      </c>
      <c r="H35" s="23" t="s">
        <v>8</v>
      </c>
      <c r="I35" s="27">
        <v>35000000</v>
      </c>
      <c r="J35" s="26">
        <v>70000000</v>
      </c>
      <c r="K35" s="23" t="s">
        <v>9</v>
      </c>
      <c r="L35" s="26">
        <v>70000000</v>
      </c>
      <c r="M35" s="24" t="s">
        <v>10</v>
      </c>
      <c r="N35" s="23" t="s">
        <v>14</v>
      </c>
      <c r="O35" s="24" t="s">
        <v>46</v>
      </c>
      <c r="P35" s="23" t="s">
        <v>12</v>
      </c>
      <c r="Q35" s="23" t="s">
        <v>189</v>
      </c>
      <c r="R35" s="24" t="s">
        <v>11</v>
      </c>
      <c r="S35" s="24" t="s">
        <v>30</v>
      </c>
      <c r="T35" s="24"/>
    </row>
    <row r="36" spans="1:20" ht="45" x14ac:dyDescent="0.25">
      <c r="A36" s="8">
        <v>32</v>
      </c>
      <c r="B36" s="24" t="s">
        <v>324</v>
      </c>
      <c r="C36" s="23" t="s">
        <v>13</v>
      </c>
      <c r="D36" s="26">
        <v>5</v>
      </c>
      <c r="E36" s="25" t="s">
        <v>324</v>
      </c>
      <c r="F36" s="24" t="s">
        <v>351</v>
      </c>
      <c r="G36" s="24" t="s">
        <v>326</v>
      </c>
      <c r="H36" s="23" t="s">
        <v>8</v>
      </c>
      <c r="I36" s="27">
        <v>6000000</v>
      </c>
      <c r="J36" s="26">
        <v>30000000</v>
      </c>
      <c r="K36" s="23" t="s">
        <v>9</v>
      </c>
      <c r="L36" s="28">
        <v>30000000</v>
      </c>
      <c r="M36" s="24" t="s">
        <v>10</v>
      </c>
      <c r="N36" s="23" t="s">
        <v>14</v>
      </c>
      <c r="O36" s="24" t="s">
        <v>46</v>
      </c>
      <c r="P36" s="23" t="s">
        <v>12</v>
      </c>
      <c r="Q36" s="23" t="s">
        <v>189</v>
      </c>
      <c r="R36" s="24" t="s">
        <v>11</v>
      </c>
      <c r="S36" s="24" t="s">
        <v>30</v>
      </c>
      <c r="T36" s="24" t="s">
        <v>325</v>
      </c>
    </row>
    <row r="37" spans="1:20" ht="45" x14ac:dyDescent="0.25">
      <c r="A37" s="8">
        <v>33</v>
      </c>
      <c r="B37" s="24" t="s">
        <v>355</v>
      </c>
      <c r="C37" s="23" t="s">
        <v>136</v>
      </c>
      <c r="D37" s="26">
        <v>4</v>
      </c>
      <c r="E37" s="25" t="s">
        <v>356</v>
      </c>
      <c r="F37" s="24" t="s">
        <v>351</v>
      </c>
      <c r="G37" s="24" t="s">
        <v>442</v>
      </c>
      <c r="H37" s="23" t="s">
        <v>8</v>
      </c>
      <c r="I37" s="27">
        <v>5000000</v>
      </c>
      <c r="J37" s="26">
        <v>20000000</v>
      </c>
      <c r="K37" s="23" t="s">
        <v>9</v>
      </c>
      <c r="L37" s="26">
        <v>20000000</v>
      </c>
      <c r="M37" s="24" t="s">
        <v>10</v>
      </c>
      <c r="N37" s="23" t="s">
        <v>14</v>
      </c>
      <c r="O37" s="24" t="s">
        <v>81</v>
      </c>
      <c r="P37" s="23" t="s">
        <v>12</v>
      </c>
      <c r="Q37" s="23" t="s">
        <v>189</v>
      </c>
      <c r="R37" s="24" t="s">
        <v>11</v>
      </c>
      <c r="S37" s="24" t="s">
        <v>30</v>
      </c>
      <c r="T37" s="24"/>
    </row>
    <row r="38" spans="1:20" ht="45" x14ac:dyDescent="0.25">
      <c r="A38" s="8">
        <v>34</v>
      </c>
      <c r="B38" s="2" t="s">
        <v>292</v>
      </c>
      <c r="C38" s="4" t="s">
        <v>13</v>
      </c>
      <c r="D38" s="4">
        <v>10</v>
      </c>
      <c r="E38" s="3" t="s">
        <v>306</v>
      </c>
      <c r="F38" s="2" t="s">
        <v>315</v>
      </c>
      <c r="G38" s="2" t="s">
        <v>425</v>
      </c>
      <c r="H38" s="4" t="s">
        <v>8</v>
      </c>
      <c r="I38" s="5">
        <v>400000</v>
      </c>
      <c r="J38" s="6">
        <v>400000</v>
      </c>
      <c r="K38" s="22" t="s">
        <v>9</v>
      </c>
      <c r="L38" s="21">
        <v>4000000</v>
      </c>
      <c r="M38" s="21" t="s">
        <v>278</v>
      </c>
      <c r="N38" s="34" t="s">
        <v>14</v>
      </c>
      <c r="O38" s="2" t="s">
        <v>46</v>
      </c>
      <c r="P38" s="23" t="s">
        <v>12</v>
      </c>
      <c r="Q38" s="8" t="s">
        <v>189</v>
      </c>
      <c r="R38" s="4" t="s">
        <v>11</v>
      </c>
      <c r="S38" s="2" t="s">
        <v>49</v>
      </c>
      <c r="T38" s="2" t="s">
        <v>49</v>
      </c>
    </row>
    <row r="39" spans="1:20" ht="45" x14ac:dyDescent="0.25">
      <c r="A39" s="8">
        <v>35</v>
      </c>
      <c r="B39" s="2" t="s">
        <v>291</v>
      </c>
      <c r="C39" s="4" t="s">
        <v>300</v>
      </c>
      <c r="D39" s="4">
        <v>1</v>
      </c>
      <c r="E39" s="3" t="s">
        <v>305</v>
      </c>
      <c r="F39" s="2" t="s">
        <v>465</v>
      </c>
      <c r="G39" s="2" t="s">
        <v>443</v>
      </c>
      <c r="H39" s="4" t="s">
        <v>8</v>
      </c>
      <c r="I39" s="5">
        <v>3000000</v>
      </c>
      <c r="J39" s="5">
        <v>3000000</v>
      </c>
      <c r="K39" s="22" t="s">
        <v>9</v>
      </c>
      <c r="L39" s="21">
        <v>3000000</v>
      </c>
      <c r="M39" s="21" t="s">
        <v>278</v>
      </c>
      <c r="N39" s="34" t="s">
        <v>14</v>
      </c>
      <c r="O39" s="2" t="s">
        <v>46</v>
      </c>
      <c r="P39" s="23" t="s">
        <v>12</v>
      </c>
      <c r="Q39" s="8" t="s">
        <v>189</v>
      </c>
      <c r="R39" s="2" t="s">
        <v>11</v>
      </c>
      <c r="S39" s="2" t="s">
        <v>49</v>
      </c>
      <c r="T39" s="2" t="s">
        <v>49</v>
      </c>
    </row>
    <row r="40" spans="1:20" ht="45" x14ac:dyDescent="0.25">
      <c r="A40" s="8">
        <v>36</v>
      </c>
      <c r="B40" s="2" t="s">
        <v>293</v>
      </c>
      <c r="C40" s="4" t="s">
        <v>13</v>
      </c>
      <c r="D40" s="4">
        <v>100</v>
      </c>
      <c r="E40" s="3" t="s">
        <v>307</v>
      </c>
      <c r="F40" s="2" t="s">
        <v>465</v>
      </c>
      <c r="G40" s="2" t="s">
        <v>445</v>
      </c>
      <c r="H40" s="4" t="s">
        <v>8</v>
      </c>
      <c r="I40" s="5">
        <v>25000</v>
      </c>
      <c r="J40" s="5">
        <v>25000</v>
      </c>
      <c r="K40" s="22" t="s">
        <v>9</v>
      </c>
      <c r="L40" s="21">
        <v>2500000</v>
      </c>
      <c r="M40" s="21" t="s">
        <v>278</v>
      </c>
      <c r="N40" s="34" t="s">
        <v>14</v>
      </c>
      <c r="O40" s="2" t="s">
        <v>46</v>
      </c>
      <c r="P40" s="23" t="s">
        <v>12</v>
      </c>
      <c r="Q40" s="8" t="s">
        <v>189</v>
      </c>
      <c r="R40" s="4" t="s">
        <v>11</v>
      </c>
      <c r="S40" s="2" t="s">
        <v>49</v>
      </c>
      <c r="T40" s="2" t="s">
        <v>49</v>
      </c>
    </row>
    <row r="41" spans="1:20" ht="135" x14ac:dyDescent="0.25">
      <c r="A41" s="8">
        <v>37</v>
      </c>
      <c r="B41" s="2" t="s">
        <v>294</v>
      </c>
      <c r="C41" s="4" t="s">
        <v>13</v>
      </c>
      <c r="D41" s="4">
        <v>2</v>
      </c>
      <c r="E41" s="3" t="s">
        <v>308</v>
      </c>
      <c r="F41" s="2" t="s">
        <v>465</v>
      </c>
      <c r="G41" s="2" t="s">
        <v>447</v>
      </c>
      <c r="H41" s="4" t="s">
        <v>8</v>
      </c>
      <c r="I41" s="5">
        <v>7000000</v>
      </c>
      <c r="J41" s="5">
        <v>7000000</v>
      </c>
      <c r="K41" s="22" t="s">
        <v>9</v>
      </c>
      <c r="L41" s="21">
        <v>14000000</v>
      </c>
      <c r="M41" s="24" t="s">
        <v>10</v>
      </c>
      <c r="N41" s="34" t="s">
        <v>14</v>
      </c>
      <c r="O41" s="2" t="s">
        <v>46</v>
      </c>
      <c r="P41" s="23" t="s">
        <v>12</v>
      </c>
      <c r="Q41" s="24" t="s">
        <v>189</v>
      </c>
      <c r="R41" s="4" t="s">
        <v>11</v>
      </c>
      <c r="S41" s="2" t="s">
        <v>49</v>
      </c>
      <c r="T41" s="2"/>
    </row>
    <row r="42" spans="1:20" ht="45" x14ac:dyDescent="0.25">
      <c r="A42" s="8">
        <v>38</v>
      </c>
      <c r="B42" s="2" t="s">
        <v>295</v>
      </c>
      <c r="C42" s="4" t="s">
        <v>13</v>
      </c>
      <c r="D42" s="4">
        <v>2</v>
      </c>
      <c r="E42" s="3" t="s">
        <v>309</v>
      </c>
      <c r="F42" s="2" t="s">
        <v>465</v>
      </c>
      <c r="G42" s="2" t="s">
        <v>449</v>
      </c>
      <c r="H42" s="4" t="s">
        <v>8</v>
      </c>
      <c r="I42" s="5">
        <v>400000</v>
      </c>
      <c r="J42" s="6">
        <v>400000</v>
      </c>
      <c r="K42" s="22" t="s">
        <v>9</v>
      </c>
      <c r="L42" s="21">
        <v>4000000</v>
      </c>
      <c r="M42" s="24" t="s">
        <v>10</v>
      </c>
      <c r="N42" s="34" t="s">
        <v>14</v>
      </c>
      <c r="O42" s="2" t="s">
        <v>46</v>
      </c>
      <c r="P42" s="23" t="s">
        <v>12</v>
      </c>
      <c r="Q42" s="8" t="s">
        <v>189</v>
      </c>
      <c r="R42" s="4" t="s">
        <v>11</v>
      </c>
      <c r="S42" s="2" t="s">
        <v>49</v>
      </c>
      <c r="T42" s="2"/>
    </row>
    <row r="43" spans="1:20" ht="45" x14ac:dyDescent="0.25">
      <c r="A43" s="8">
        <v>39</v>
      </c>
      <c r="B43" s="24" t="s">
        <v>476</v>
      </c>
      <c r="C43" s="23" t="s">
        <v>13</v>
      </c>
      <c r="D43" s="23">
        <v>10</v>
      </c>
      <c r="E43" s="25" t="s">
        <v>94</v>
      </c>
      <c r="F43" s="24" t="s">
        <v>315</v>
      </c>
      <c r="G43" s="24" t="s">
        <v>476</v>
      </c>
      <c r="H43" s="23" t="s">
        <v>8</v>
      </c>
      <c r="I43" s="27">
        <v>2000000</v>
      </c>
      <c r="J43" s="26">
        <v>20000000</v>
      </c>
      <c r="K43" s="23" t="s">
        <v>9</v>
      </c>
      <c r="L43" s="28">
        <v>20000000</v>
      </c>
      <c r="M43" s="24" t="s">
        <v>10</v>
      </c>
      <c r="N43" s="24" t="s">
        <v>331</v>
      </c>
      <c r="O43" s="24" t="s">
        <v>18</v>
      </c>
      <c r="P43" s="23" t="s">
        <v>12</v>
      </c>
      <c r="Q43" s="23" t="s">
        <v>323</v>
      </c>
      <c r="R43" s="24" t="s">
        <v>11</v>
      </c>
      <c r="S43" s="24" t="s">
        <v>30</v>
      </c>
      <c r="T43" s="24" t="s">
        <v>200</v>
      </c>
    </row>
    <row r="44" spans="1:20" ht="45" x14ac:dyDescent="0.25">
      <c r="A44" s="8">
        <v>40</v>
      </c>
      <c r="B44" s="2" t="s">
        <v>53</v>
      </c>
      <c r="C44" s="8" t="s">
        <v>13</v>
      </c>
      <c r="D44" s="8">
        <v>1</v>
      </c>
      <c r="E44" s="3" t="s">
        <v>54</v>
      </c>
      <c r="F44" s="7" t="s">
        <v>315</v>
      </c>
      <c r="G44" s="2" t="s">
        <v>53</v>
      </c>
      <c r="H44" s="4" t="s">
        <v>8</v>
      </c>
      <c r="I44" s="5">
        <v>500000000</v>
      </c>
      <c r="J44" s="6">
        <v>500000000</v>
      </c>
      <c r="K44" s="22" t="s">
        <v>9</v>
      </c>
      <c r="L44" s="5">
        <v>500000000</v>
      </c>
      <c r="M44" s="2" t="s">
        <v>10</v>
      </c>
      <c r="N44" s="2" t="s">
        <v>14</v>
      </c>
      <c r="O44" s="7" t="s">
        <v>218</v>
      </c>
      <c r="P44" s="4" t="s">
        <v>12</v>
      </c>
      <c r="Q44" s="4" t="s">
        <v>189</v>
      </c>
      <c r="R44" s="4" t="s">
        <v>11</v>
      </c>
      <c r="S44" s="7" t="s">
        <v>203</v>
      </c>
      <c r="T44" s="7"/>
    </row>
    <row r="45" spans="1:20" ht="25.5" customHeight="1" x14ac:dyDescent="0.25">
      <c r="A45" s="8">
        <v>41</v>
      </c>
      <c r="B45" s="2" t="s">
        <v>480</v>
      </c>
      <c r="C45" s="4" t="s">
        <v>13</v>
      </c>
      <c r="D45" s="4">
        <v>5</v>
      </c>
      <c r="E45" s="3" t="s">
        <v>310</v>
      </c>
      <c r="F45" s="2" t="s">
        <v>315</v>
      </c>
      <c r="G45" s="2" t="s">
        <v>450</v>
      </c>
      <c r="H45" s="4" t="s">
        <v>8</v>
      </c>
      <c r="I45" s="5">
        <v>3500000</v>
      </c>
      <c r="J45" s="5">
        <v>3500000</v>
      </c>
      <c r="K45" s="22" t="s">
        <v>9</v>
      </c>
      <c r="L45" s="21">
        <v>17500000</v>
      </c>
      <c r="M45" s="24" t="s">
        <v>10</v>
      </c>
      <c r="N45" s="34" t="s">
        <v>14</v>
      </c>
      <c r="O45" s="2" t="s">
        <v>46</v>
      </c>
      <c r="P45" s="23" t="s">
        <v>12</v>
      </c>
      <c r="Q45" s="8" t="s">
        <v>189</v>
      </c>
      <c r="R45" s="2" t="s">
        <v>11</v>
      </c>
      <c r="S45" s="24" t="s">
        <v>30</v>
      </c>
      <c r="T45" s="2"/>
    </row>
    <row r="46" spans="1:20" ht="45" x14ac:dyDescent="0.25">
      <c r="A46" s="8">
        <v>42</v>
      </c>
      <c r="B46" s="2" t="s">
        <v>297</v>
      </c>
      <c r="C46" s="4" t="s">
        <v>13</v>
      </c>
      <c r="D46" s="4">
        <v>100</v>
      </c>
      <c r="E46" s="3" t="s">
        <v>311</v>
      </c>
      <c r="F46" s="2" t="s">
        <v>409</v>
      </c>
      <c r="G46" s="2" t="s">
        <v>451</v>
      </c>
      <c r="H46" s="4" t="s">
        <v>24</v>
      </c>
      <c r="I46" s="5">
        <v>15000</v>
      </c>
      <c r="J46" s="5">
        <v>15000</v>
      </c>
      <c r="K46" s="6">
        <v>11500</v>
      </c>
      <c r="L46" s="21">
        <f>K46*J46</f>
        <v>172500000</v>
      </c>
      <c r="M46" s="21" t="s">
        <v>278</v>
      </c>
      <c r="N46" s="34" t="s">
        <v>14</v>
      </c>
      <c r="O46" s="2" t="s">
        <v>46</v>
      </c>
      <c r="P46" s="23" t="s">
        <v>12</v>
      </c>
      <c r="Q46" s="8" t="s">
        <v>189</v>
      </c>
      <c r="R46" s="4" t="s">
        <v>314</v>
      </c>
      <c r="S46" s="33" t="s">
        <v>49</v>
      </c>
      <c r="T46" s="33"/>
    </row>
    <row r="47" spans="1:20" ht="45" x14ac:dyDescent="0.25">
      <c r="A47" s="8">
        <v>43</v>
      </c>
      <c r="B47" s="2" t="s">
        <v>298</v>
      </c>
      <c r="C47" s="4" t="s">
        <v>13</v>
      </c>
      <c r="D47" s="4">
        <v>11</v>
      </c>
      <c r="E47" s="3" t="s">
        <v>312</v>
      </c>
      <c r="F47" s="2" t="s">
        <v>409</v>
      </c>
      <c r="G47" s="2" t="s">
        <v>452</v>
      </c>
      <c r="H47" s="4" t="s">
        <v>24</v>
      </c>
      <c r="I47" s="5">
        <v>350</v>
      </c>
      <c r="J47" s="6">
        <v>3850</v>
      </c>
      <c r="K47" s="6">
        <v>11500</v>
      </c>
      <c r="L47" s="21">
        <f>J47*K47</f>
        <v>44275000</v>
      </c>
      <c r="M47" s="21" t="s">
        <v>278</v>
      </c>
      <c r="N47" s="34" t="s">
        <v>14</v>
      </c>
      <c r="O47" s="2" t="s">
        <v>46</v>
      </c>
      <c r="P47" s="23" t="s">
        <v>12</v>
      </c>
      <c r="Q47" s="8" t="s">
        <v>189</v>
      </c>
      <c r="R47" s="2" t="s">
        <v>11</v>
      </c>
      <c r="S47" s="2" t="s">
        <v>49</v>
      </c>
      <c r="T47" s="2"/>
    </row>
    <row r="48" spans="1:20" ht="45" x14ac:dyDescent="0.25">
      <c r="A48" s="8">
        <v>44</v>
      </c>
      <c r="B48" s="24" t="s">
        <v>122</v>
      </c>
      <c r="C48" s="23" t="s">
        <v>13</v>
      </c>
      <c r="D48" s="23">
        <v>6</v>
      </c>
      <c r="E48" s="29" t="s">
        <v>123</v>
      </c>
      <c r="F48" s="24" t="s">
        <v>455</v>
      </c>
      <c r="G48" s="24" t="s">
        <v>417</v>
      </c>
      <c r="H48" s="23" t="s">
        <v>8</v>
      </c>
      <c r="I48" s="27">
        <v>3000000</v>
      </c>
      <c r="J48" s="26">
        <v>18000000</v>
      </c>
      <c r="K48" s="23" t="s">
        <v>9</v>
      </c>
      <c r="L48" s="26">
        <v>18000000</v>
      </c>
      <c r="M48" s="24" t="s">
        <v>10</v>
      </c>
      <c r="N48" s="23" t="s">
        <v>14</v>
      </c>
      <c r="O48" s="24" t="s">
        <v>46</v>
      </c>
      <c r="P48" s="23" t="s">
        <v>12</v>
      </c>
      <c r="Q48" s="23" t="s">
        <v>189</v>
      </c>
      <c r="R48" s="24" t="s">
        <v>11</v>
      </c>
      <c r="S48" s="24" t="s">
        <v>30</v>
      </c>
      <c r="T48" s="24" t="s">
        <v>335</v>
      </c>
    </row>
    <row r="49" spans="1:20" ht="45" x14ac:dyDescent="0.25">
      <c r="A49" s="8">
        <v>45</v>
      </c>
      <c r="B49" s="23" t="s">
        <v>121</v>
      </c>
      <c r="C49" s="23" t="s">
        <v>13</v>
      </c>
      <c r="D49" s="23">
        <v>2</v>
      </c>
      <c r="E49" s="29" t="s">
        <v>121</v>
      </c>
      <c r="F49" s="24" t="s">
        <v>315</v>
      </c>
      <c r="G49" s="24" t="s">
        <v>417</v>
      </c>
      <c r="H49" s="23" t="s">
        <v>8</v>
      </c>
      <c r="I49" s="27">
        <v>6000000</v>
      </c>
      <c r="J49" s="26">
        <v>12000000</v>
      </c>
      <c r="K49" s="26" t="s">
        <v>9</v>
      </c>
      <c r="L49" s="26">
        <v>12000000</v>
      </c>
      <c r="M49" s="24" t="s">
        <v>10</v>
      </c>
      <c r="N49" s="23" t="s">
        <v>14</v>
      </c>
      <c r="O49" s="24" t="s">
        <v>46</v>
      </c>
      <c r="P49" s="23" t="s">
        <v>12</v>
      </c>
      <c r="Q49" s="23" t="s">
        <v>189</v>
      </c>
      <c r="R49" s="24" t="s">
        <v>11</v>
      </c>
      <c r="S49" s="24" t="s">
        <v>30</v>
      </c>
      <c r="T49" s="24" t="s">
        <v>335</v>
      </c>
    </row>
  </sheetData>
  <autoFilter ref="A4:T49" xr:uid="{FCEB60A8-C04F-499A-8C75-86EC8025EFF7}"/>
  <mergeCells count="1">
    <mergeCell ref="A2:T2"/>
  </mergeCells>
  <pageMargins left="0.25" right="0.25"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2023</vt:lpstr>
      <vt:lpstr>Ой бўйича</vt:lpstr>
      <vt:lpstr>Йиллик</vt:lpstr>
      <vt:lpstr>2023 Свод</vt:lpstr>
      <vt:lpstr>Pivot</vt:lpstr>
      <vt:lpstr>МТР</vt:lpstr>
      <vt:lpstr>'2023'!Заголовки_для_печати</vt:lpstr>
      <vt:lpstr>'2023 Свод'!Заголовки_для_печати</vt:lpstr>
      <vt:lpstr>МТР!Заголовки_для_печати</vt:lpstr>
      <vt:lpstr>'2023'!Область_печати</vt:lpstr>
      <vt:lpstr>'2023 Свод'!Область_печати</vt:lpstr>
      <vt:lpstr>МТР!Область_печати</vt:lpstr>
      <vt:lpstr>'Ой бўйича'!Область_печати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2023-03-28T09:47:55Z</dcterms:modified>
</cp:coreProperties>
</file>