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xr:revisionPtr revIDLastSave="0" documentId="13_ncr:1_{60620F78-AF51-41C3-BEB9-8024C2B893BF}" xr6:coauthVersionLast="47" xr6:coauthVersionMax="47" xr10:uidLastSave="{00000000-0000-0000-0000-000000000000}"/>
  <bookViews>
    <workbookView xWindow="-120" yWindow="-120" windowWidth="29040" windowHeight="15720" xr2:uid="{00000000-000D-0000-FFFF-FFFF00000000}"/>
  </bookViews>
  <sheets>
    <sheet name="2023" sheetId="29" r:id="rId1"/>
    <sheet name="Ой бўйича" sheetId="34" r:id="rId2"/>
    <sheet name="Йиллик" sheetId="35" r:id="rId3"/>
    <sheet name="2023 Свод" sheetId="40" r:id="rId4"/>
    <sheet name="Pivot" sheetId="46" r:id="rId5"/>
    <sheet name="МТР" sheetId="44" r:id="rId6"/>
  </sheets>
  <definedNames>
    <definedName name="_xlnm._FilterDatabase" localSheetId="0" hidden="1">'2023'!$R$6:$R$201</definedName>
    <definedName name="_xlnm._FilterDatabase" localSheetId="3" hidden="1">'2023 Свод'!$L$4:$L$170</definedName>
    <definedName name="_xlnm._FilterDatabase" localSheetId="2" hidden="1">Йиллик!$M$2:$M$14</definedName>
    <definedName name="_xlnm._FilterDatabase" localSheetId="5" hidden="1">МТР!$A$4:$T$49</definedName>
    <definedName name="_xlnm._FilterDatabase" localSheetId="1" hidden="1">'Ой бўйича'!$D$23:$D$27</definedName>
    <definedName name="_xlnm.Print_Titles" localSheetId="0">'2023'!$4:$4</definedName>
    <definedName name="_xlnm.Print_Titles" localSheetId="3">'2023 Свод'!$4:$4</definedName>
    <definedName name="_xlnm.Print_Titles" localSheetId="5">МТР!$4:$4</definedName>
    <definedName name="_xlnm.Print_Area" localSheetId="0">'2023'!$A$1:$S$234</definedName>
    <definedName name="_xlnm.Print_Area" localSheetId="3">'2023 Свод'!$A$1:$T$183</definedName>
    <definedName name="_xlnm.Print_Area" localSheetId="5">МТР!$A$1:$T$62</definedName>
    <definedName name="_xlnm.Print_Area" localSheetId="1">'Ой бўйича'!$A$1:$M$92</definedName>
  </definedNames>
  <calcPr calcId="191029"/>
  <pivotCaches>
    <pivotCache cacheId="0"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44" l="1"/>
  <c r="L16" i="44"/>
  <c r="J16" i="44"/>
  <c r="J13" i="44"/>
  <c r="J106" i="40"/>
  <c r="K178" i="29"/>
  <c r="I168" i="29"/>
  <c r="J12" i="44"/>
  <c r="L12" i="44" s="1"/>
  <c r="J20" i="44"/>
  <c r="I7" i="44"/>
  <c r="L47" i="44"/>
  <c r="L46" i="44"/>
  <c r="J31" i="44"/>
  <c r="J30" i="44"/>
  <c r="J28" i="44"/>
  <c r="L25" i="44"/>
  <c r="I121" i="40"/>
  <c r="I158" i="40"/>
  <c r="L79" i="40"/>
  <c r="L45" i="40"/>
  <c r="J83" i="40"/>
  <c r="I122" i="40"/>
  <c r="I93" i="40"/>
  <c r="I76" i="40"/>
  <c r="I52" i="40"/>
  <c r="I110" i="40"/>
  <c r="I92" i="40"/>
  <c r="I77" i="40"/>
  <c r="J166" i="40"/>
  <c r="J165" i="40"/>
  <c r="J163" i="40"/>
  <c r="J142" i="40"/>
  <c r="J131" i="40"/>
  <c r="J130" i="40"/>
  <c r="J129" i="40"/>
  <c r="J75" i="40"/>
  <c r="J64" i="40"/>
  <c r="J162" i="40"/>
  <c r="L91" i="40"/>
  <c r="J167" i="40"/>
  <c r="I152" i="40"/>
  <c r="I119" i="40"/>
  <c r="I103" i="40"/>
  <c r="J105" i="40"/>
  <c r="M5" i="35"/>
  <c r="M4" i="35"/>
  <c r="M3" i="35"/>
  <c r="I6" i="35"/>
  <c r="D66" i="34"/>
  <c r="I181" i="29"/>
  <c r="F15" i="35" l="1"/>
  <c r="K219" i="29"/>
  <c r="K201" i="29"/>
  <c r="K81" i="29"/>
  <c r="C6" i="35"/>
  <c r="M6" i="35" s="1"/>
  <c r="K53" i="29"/>
  <c r="D16" i="34"/>
  <c r="K63" i="29"/>
  <c r="K68" i="29" s="1"/>
  <c r="H200" i="29"/>
  <c r="H166" i="29" l="1"/>
  <c r="H162" i="29"/>
  <c r="H164" i="29" l="1"/>
  <c r="J15" i="35"/>
  <c r="I15" i="35"/>
  <c r="H15" i="35"/>
  <c r="K15" i="35"/>
  <c r="L15" i="35"/>
  <c r="G15" i="35"/>
  <c r="E15" i="35"/>
  <c r="D15" i="35"/>
  <c r="C15" i="35"/>
  <c r="B10" i="35"/>
  <c r="B15" i="35" s="1"/>
  <c r="D45" i="34"/>
  <c r="H118" i="29"/>
  <c r="H115" i="29"/>
  <c r="H116" i="29"/>
  <c r="D9" i="34"/>
  <c r="D11" i="34" s="1"/>
  <c r="H45" i="29"/>
  <c r="H33" i="29"/>
  <c r="H37" i="29"/>
  <c r="M10" i="35" l="1"/>
  <c r="M8" i="35"/>
  <c r="M14" i="35"/>
  <c r="M9" i="35"/>
  <c r="M13" i="35"/>
  <c r="M11" i="35"/>
  <c r="M7" i="35"/>
  <c r="M15" i="35" s="1"/>
  <c r="M12" i="35"/>
  <c r="D67" i="34"/>
  <c r="D28" i="34"/>
  <c r="D38" i="34"/>
  <c r="D83" i="34"/>
  <c r="D53" i="34"/>
  <c r="I74" i="29"/>
  <c r="I75" i="29"/>
  <c r="I76" i="29"/>
  <c r="I77" i="29"/>
  <c r="I78" i="29"/>
  <c r="I79" i="29"/>
  <c r="I80" i="29"/>
  <c r="I73" i="29"/>
  <c r="I72" i="29"/>
  <c r="I67" i="29"/>
  <c r="D20" i="34"/>
  <c r="K183" i="29"/>
  <c r="K221" i="29" s="1"/>
  <c r="I50" i="29"/>
  <c r="I29" i="29"/>
  <c r="K186" i="29" l="1"/>
  <c r="K185" i="29"/>
  <c r="H173" i="29"/>
  <c r="D60" i="34"/>
</calcChain>
</file>

<file path=xl/sharedStrings.xml><?xml version="1.0" encoding="utf-8"?>
<sst xmlns="http://schemas.openxmlformats.org/spreadsheetml/2006/main" count="6147" uniqueCount="534">
  <si>
    <t>Т/р</t>
  </si>
  <si>
    <t>Товар / хизмат 
номи</t>
  </si>
  <si>
    <t>Миқдори</t>
  </si>
  <si>
    <t>Товар / хизматнинг
батафсил таснифи</t>
  </si>
  <si>
    <t>Товар / хизматнинг
категорияси</t>
  </si>
  <si>
    <t>Марказий банк курси</t>
  </si>
  <si>
    <t>Молиялаштириш манбаи</t>
  </si>
  <si>
    <t>Харид категорияси</t>
  </si>
  <si>
    <t>UZS</t>
  </si>
  <si>
    <t>-</t>
  </si>
  <si>
    <t>Жамиятнинг ўз маблағи ҳисобидан</t>
  </si>
  <si>
    <t>Маҳаллий</t>
  </si>
  <si>
    <t>"ЎзРТХБ" АЖ</t>
  </si>
  <si>
    <t>дона</t>
  </si>
  <si>
    <t>“Давлат харидлари тўғрисида”ги қонун</t>
  </si>
  <si>
    <t>Ўлчов 
бирлиги</t>
  </si>
  <si>
    <t>Харидларни амалга ошираётган 
бошқарма (бўлим)</t>
  </si>
  <si>
    <t>хизмат</t>
  </si>
  <si>
    <t>Тўғридан-тўғри</t>
  </si>
  <si>
    <t>Энг яхши таклифларни танлаш</t>
  </si>
  <si>
    <t>etender.uzex.uz</t>
  </si>
  <si>
    <t>Ходимлар билан ишлаш бошқармаси</t>
  </si>
  <si>
    <t>EUR</t>
  </si>
  <si>
    <t>Импорт</t>
  </si>
  <si>
    <t>USD</t>
  </si>
  <si>
    <t>“Давлат харидлари тўғрисида”ги қонун ҳамда 2020 йил 27 октябрдаги 
ПФ-6096 нинг 6-банди</t>
  </si>
  <si>
    <t>Миллий дўкон</t>
  </si>
  <si>
    <t>киши</t>
  </si>
  <si>
    <t>Сотишдан кейинги хизматни ривожлантириш бошқармаси</t>
  </si>
  <si>
    <t>Корпоратив ва мулкий муносабатлар бошқармаси</t>
  </si>
  <si>
    <t>Маъмурият ва ҳужжатлар ижроси назорати бошқармаси</t>
  </si>
  <si>
    <t>Бухгалтерия ҳисоби ва методология бошқармаси</t>
  </si>
  <si>
    <t>Ички аудит хизмати</t>
  </si>
  <si>
    <t>Маҳаллий ёки
импорт</t>
  </si>
  <si>
    <t>Маҳаллий ёки импорт</t>
  </si>
  <si>
    <t>“Грейдинг” тизимини қўллаган ҳолда ҳодимнинг лавозимини баҳолаш орқали меҳнат ҳақини белгилаш хизмати</t>
  </si>
  <si>
    <t>“Грейдинг” хизмати</t>
  </si>
  <si>
    <t>“Ўзавтосаноат” АЖ тизимидаги барча ходимлар учун онлайн платформа орқали ўқув курслари ташкил имкониятига эга Learning Management System (LMS) платформаси</t>
  </si>
  <si>
    <t>Оператор 
номи</t>
  </si>
  <si>
    <t>“Linked In” ижтимоий тармоғининг лицензияси</t>
  </si>
  <si>
    <t>Номзодларни қидириш ва бизнес алоқаларни ўрнатиш учун “Linked In” ижтимоий тармоғининг Premium турдаги лицензияси</t>
  </si>
  <si>
    <t>Learning Management System (LMS) платформасини харид қилиш</t>
  </si>
  <si>
    <t>Бўш иш ўринлари ҳақида эълонларни веб-сайтга жойлаштириш</t>
  </si>
  <si>
    <t>Индивидуал мезон ва талаблар бўйича “Ўзавтосаноат” АЖда мавжуд ва янги бўш  иш ўринларини тўғрисида эълонларни веб-сайтга жойлаштириш ҳамда мавжуд номзодларнинг резюме билан танишиш</t>
  </si>
  <si>
    <t>Human Capital Management system (HCM) - инсон капиталини бошқариш бўйича “Onboarding” ва “Assessment”модулларига эга дастурий платформа</t>
  </si>
  <si>
    <t>Human Capital Management system (HCM) - инсон капиталини бошқариш бўйича “Onboarding” ва “Assessment” модулларига эга дастурий платформа:
“Onboarding” - ходимларни мосластиришнинг автоматлаштирилган тизими:
- Мослашувчанлик режаларини бошқариш;
- Мураббий-раҳбарларни белгилаш;
- Ўқув материаллари, йўриқномалари;
- Синов муддати учун топшириқ ва мақмадлар;
- Режадаги вазифаларни бажариш муддатларини мониторинг қилиш;
- Режадаги босқичларни ўтишни баҳолаш;
- Эслатма ва фикр алмашиниш
“Assessment” - тайёр ечимдаги малакани баҳолаш:
- Малака ва кўрсаткичлар профилларининг каталоги;
- 180º и 360º баҳолашни ўтказиш;
- Тестлардан ёрдамида биргалаш ҳолда баҳолаш;
- Индивидуал ва гурух ҳисоботлари.</t>
  </si>
  <si>
    <t>Электрон 
дўкон</t>
  </si>
  <si>
    <t>Кофе машина</t>
  </si>
  <si>
    <t>Жамият серверлари ва ишчи ходимлари учун интернет хизмати</t>
  </si>
  <si>
    <t>Ахборот хавфсизлиги ва ахборот технологияларини ривожлантириш бошқармаси</t>
  </si>
  <si>
    <t>Симсиз клавиатура ва сичқонча жамланмаси</t>
  </si>
  <si>
    <t>Веб-сайт экспертизаси</t>
  </si>
  <si>
    <t>UTP тармоқ симини текшириш қурилмаси</t>
  </si>
  <si>
    <t>Кўргазма стенди</t>
  </si>
  <si>
    <t>Кооперация ярмаркасида иштирок этиш учун кўргазма стенди</t>
  </si>
  <si>
    <t>Кўргазма майдонини ижарага олиш</t>
  </si>
  <si>
    <t>Интернет хизмати</t>
  </si>
  <si>
    <t>“Давлат харидлари тўғрисида”ги қонун, 27.09.2018 санадаги ПҚ-3953-сонли қарор иловасининг 4-банди</t>
  </si>
  <si>
    <t>Хизмат 
(ижара)</t>
  </si>
  <si>
    <t>Моддий товар 
(техника)</t>
  </si>
  <si>
    <t>“Давлат харидлари тўғрисида”ги қонун, 27.09.2018 санадаги ПҚ-3953-сонли қарор иловасининг 10-банди</t>
  </si>
  <si>
    <t>Кўргазма ташкил этиш учун иншоот майдонини ижарага олиш</t>
  </si>
  <si>
    <t>Симсиз ишлаш масофаси: 10 метр 
Уланиш интерфейси: USB</t>
  </si>
  <si>
    <t>Ахборот коммуникация ускуна ва жиҳозларини таъмирлаш</t>
  </si>
  <si>
    <t>Жамиятнинг ахборот коммуникация ускуна ва жиҳозларини таъмирлаш (компютер, принтер ва бошқа техникалар)</t>
  </si>
  <si>
    <t>Жамиятнинг расмий веб-сайтини ахборот хавфсизлиги талабларига мувофиқ экспертизадан ўтказиш</t>
  </si>
  <si>
    <t>Хизмат 
(экспертиза)</t>
  </si>
  <si>
    <t>Ахборот хавфсизлиги ва ахборот технологияларини ривожлантириш бошқармаси ходимларини малакасини ошириш учун ўқув курси</t>
  </si>
  <si>
    <t>Моддий товар 
(асбоб)</t>
  </si>
  <si>
    <t>Marklines.com - ахборот онлайн платформасига обуна бўлиш</t>
  </si>
  <si>
    <t>“Давлат харидлари тўғрисида”ги қонун,
27.09.2018 санадаги ПҚ-3953-сонли қарор иловасининг 16-банди</t>
  </si>
  <si>
    <t>Хизмат
(консалтинг)</t>
  </si>
  <si>
    <t>Аудит хизмати</t>
  </si>
  <si>
    <t>Брокер хизмати</t>
  </si>
  <si>
    <t>Баҳолаш хизмати</t>
  </si>
  <si>
    <t>Ковролин гиламларни кимёвий тозалаш</t>
  </si>
  <si>
    <t xml:space="preserve">Амир Темур, 13 манзилда жойлашган бинонинг Ковролин гиламларни кимёвий тозалаш учун хизмат </t>
  </si>
  <si>
    <t>Хизмат 
(тозалаш)</t>
  </si>
  <si>
    <t>Ходимларни тақдирлаш учун гуллар</t>
  </si>
  <si>
    <t>Сейф</t>
  </si>
  <si>
    <t xml:space="preserve"> Моддий товар 
(офис анжоми)</t>
  </si>
  <si>
    <t>Электрон аукцион</t>
  </si>
  <si>
    <t xml:space="preserve"> Моддий товар (офис мебели)</t>
  </si>
  <si>
    <t>Музокаралар залини ижарага олиш</t>
  </si>
  <si>
    <t>Анжуманлар ўтказиш учун бино залини ижарага олиш</t>
  </si>
  <si>
    <t>Бензин - ёқилғи маҳсулоти</t>
  </si>
  <si>
    <t>Хизмат автомобиллари учун бензин - ёқилғи маҳсулоти</t>
  </si>
  <si>
    <t xml:space="preserve"> Моддий товар 
(ёқилғи)</t>
  </si>
  <si>
    <t>“Давлат харидлари тўғрисида”ги қонун, 27.09.2018 санадаги ПҚ-3953-сонли қарор иловасининг 22-банди</t>
  </si>
  <si>
    <t>кв. метр</t>
  </si>
  <si>
    <t xml:space="preserve"> Моддий товар 
(административ бино учун товар)</t>
  </si>
  <si>
    <t>"Ўзавтосаноат" АЖнинг ертўла қисмига кузатув камерасини ўрнатиш</t>
  </si>
  <si>
    <t>"Ўзавтосаноат" АЖнинг ертўла қисмига кузатув камераси ўрнатиш хизмати (барча техник ускуналар билан бирга)</t>
  </si>
  <si>
    <t>Эсдалик сувенирлари</t>
  </si>
  <si>
    <t>Хорижий мамлакатлардан ташриф бўюрувчи меҳмонларга эсдалик сувенирлари</t>
  </si>
  <si>
    <t>Моддий товар 
(эсдалик сувенирлари)</t>
  </si>
  <si>
    <t>А4 офис қоғози</t>
  </si>
  <si>
    <t>пачка</t>
  </si>
  <si>
    <t xml:space="preserve"> Моддий товар 
(офис товари)</t>
  </si>
  <si>
    <t>Металл шкаф</t>
  </si>
  <si>
    <t>Эспрессо ва бошқа турдаги кофе ичимликларини тайёрлайдиган кўп функционалли кофе машина</t>
  </si>
  <si>
    <t>Почта маркаси</t>
  </si>
  <si>
    <t>Республика миқёсида хатларни юборишга мўжжалганган почта маркалари</t>
  </si>
  <si>
    <t>Моддий товар 
(офис товари)</t>
  </si>
  <si>
    <t>Автотранспорт воситалари</t>
  </si>
  <si>
    <t>Моддий товар 
(автомобил)</t>
  </si>
  <si>
    <t>Бинони тозалаш хизмати</t>
  </si>
  <si>
    <t>Амир Темур, 13 манзилда жойлашган бинони тозалаш</t>
  </si>
  <si>
    <t>Бинонинг видео кузатуви ва ёнғин хавфсизлиги хизмати</t>
  </si>
  <si>
    <t>0,5 литрлик газланмаган ичимлик суви</t>
  </si>
  <si>
    <t>блок</t>
  </si>
  <si>
    <t xml:space="preserve"> Моддий товар 
(ичимлик суви)</t>
  </si>
  <si>
    <t>Ваучер</t>
  </si>
  <si>
    <t>Ходимларга янги йил байрамига ваучер</t>
  </si>
  <si>
    <t xml:space="preserve"> Моддий товар 
(ваучур)</t>
  </si>
  <si>
    <t>"Ўзавтосаноат" АЖнинг хизмат автомобилларига доимий равишда таъмирлаш бўйича хизмат кўрсатиш</t>
  </si>
  <si>
    <t>Хизмат автомобилларини доимий равишда таъмирлаш</t>
  </si>
  <si>
    <t>Болалар учун ваучер (совға)</t>
  </si>
  <si>
    <t>Ходимларнинг фарзандлари учун ваучер (совға)</t>
  </si>
  <si>
    <t>Табрикномалар</t>
  </si>
  <si>
    <t>Вазирлик ва идораларга табрик йўллаш учун табрикнома</t>
  </si>
  <si>
    <t>Телевизор</t>
  </si>
  <si>
    <t>Хона гуллари</t>
  </si>
  <si>
    <t>Хона гуллари (тувакда)</t>
  </si>
  <si>
    <t>Янги йил банкети</t>
  </si>
  <si>
    <t>Янги йил байрамига бинони безаш</t>
  </si>
  <si>
    <t>Янги йил банкетини ўтказиш учун хизмат кўрсатиш</t>
  </si>
  <si>
    <t>Янги йил байрамига бинони безаш хизмати (безак анжомларини ўз ичига олган ҳолда)</t>
  </si>
  <si>
    <t>"Ўзавтосаноат" АЖнинг яшил ҳудудни ободонлаштириш ва лифтларга хизмат кўрсатиш</t>
  </si>
  <si>
    <t xml:space="preserve">Амир Темур, 13 манзилда жойлашган бинонинг ковролин гиламларни кимёвий тозалаш учун хизмат </t>
  </si>
  <si>
    <t>"Ўзавтосаноат" АЖнинг Амир Темур, 13 манзилда жойлашган бинога қарашли яшил ҳудудни ободонлаштириш ва лифтларга хизмат кўрсатиш</t>
  </si>
  <si>
    <t>"Ўзавтосаноат" АЖнинг Амир Темур, 13 манзилда жойлашган асосий бинога қарашли сантехника анжомларига, 1000 кВт. лик совитиш чиллерларига, совитиш ва вентилятция тизимларига техник хизмат кўрсатиш. Ҳудудда жойлашлаш фаввораларни тозалаш, ювиш ва сувини алмаштириш</t>
  </si>
  <si>
    <t>"Ўзавтосаноат"АЖнинг биносининг функционал ишлашини таъминлаш</t>
  </si>
  <si>
    <t>"Ўзавтосаноат" АЖнинг Амир Темур, 13 манзилда жойлашган асосий бинога қарашли электр жиҳозларига техник хизмат кўрсатиш. Ҳудуд жойлашган 4та трансформаторлик Т1-Т4 ТМГ-1000/10/0,4-УЗ  трансформация станциясига, газ ускуналари (модулли қозонхона ва газ тақсимлаш пункти)га техник хизмат кўрсатиш</t>
  </si>
  <si>
    <t>"Ўзавтосаноат" АЖ биносини қўриқлаш хизмати</t>
  </si>
  <si>
    <t>Ўзбекистон Республикаси Вазирлар Маҳкамасининг 2015 йил 28 июлдаги 207-сонли қарор низомининг 36-бандига биноан аудит текширувини ўтказиш</t>
  </si>
  <si>
    <t>тўплам</t>
  </si>
  <si>
    <t>Нашриёт хизмати</t>
  </si>
  <si>
    <t>Бинони таъмирлаш</t>
  </si>
  <si>
    <t>Ўзавтосаноат АЖнинг М. Улуғбек, 30 манзилда жойлашган ҳудудни қўриқлаш</t>
  </si>
  <si>
    <t>Ўзавтосаноат АЖнинг Амир Темур, 13 манзилда жойлашган бинони таъмирлаш</t>
  </si>
  <si>
    <t>Ресторан хизмати</t>
  </si>
  <si>
    <t>Хорижий мамлакатлардан ташриф бўюрувчи меҳмонларга хизмат кўрсатиш учун ресторан хизмати</t>
  </si>
  <si>
    <t>Меҳмонхона хизмати</t>
  </si>
  <si>
    <t>Хорижий мамлакатлардан ташриф бўюрувчи меҳмонларга хизмат кўрсатиш учун меҳмонхона хизмати</t>
  </si>
  <si>
    <t>Ҳужжатлар айланмаси учун фойдаланиладиган идоралараро ijro.gov.uz тизимидан фойдаланиш учун янги калитлар</t>
  </si>
  <si>
    <t>Ijro.gov.uz тизимидан фойдаланиш учун калитлар</t>
  </si>
  <si>
    <t>Ijro.gov.uz тизимидан фойдаланиш учун абонент тўлови</t>
  </si>
  <si>
    <t>Ҳужжатлар айланмаси учун фойдаланиладиган идоралараро ijro.gov.uz тизимидан фойдаланиш учун абонент тўлови</t>
  </si>
  <si>
    <t>литр</t>
  </si>
  <si>
    <t>Ходимларни малакасини ошириш учун ўқув курси</t>
  </si>
  <si>
    <t>Номоддий товар 
(дастурий платформа)</t>
  </si>
  <si>
    <t>Номоддий товар 
(дастурий таъминот лицензияси)</t>
  </si>
  <si>
    <t>Номоддий товар 
(лицензия)</t>
  </si>
  <si>
    <t xml:space="preserve">Хизмат 
(ўқув курси) </t>
  </si>
  <si>
    <t>Хизмат 
(грейдинг)</t>
  </si>
  <si>
    <t>Хизмат 
(камера ўрнатиш)</t>
  </si>
  <si>
    <t>Хизмат 
(ободонлаштириш ва техник хизмат)</t>
  </si>
  <si>
    <t>Хизмат 
(техник хизмат ва тозалаш)</t>
  </si>
  <si>
    <t>Хизмат 
(техник хизмат)</t>
  </si>
  <si>
    <t>Хизмат 
(қўриқлаш)</t>
  </si>
  <si>
    <t>Хизмат 
(нашриёт)</t>
  </si>
  <si>
    <t>Хизмат 
(бинони таъмирлаш)</t>
  </si>
  <si>
    <t>Хизмат 
(ресторан)</t>
  </si>
  <si>
    <t>Хизмат 
(меҳмонхона)</t>
  </si>
  <si>
    <t>Хизмат 
(абонент тўлови)</t>
  </si>
  <si>
    <t>Хизмат 
(дастурий платформа)</t>
  </si>
  <si>
    <t>Хизмат 
(ёнғин хавфсизлиги)</t>
  </si>
  <si>
    <t>Хизмат 
(таъмирлаш)</t>
  </si>
  <si>
    <t>Хизмат 
(банкет)</t>
  </si>
  <si>
    <t>Хизмат 
(бинони безаш)</t>
  </si>
  <si>
    <t>Гуллар</t>
  </si>
  <si>
    <t>Хизмат</t>
  </si>
  <si>
    <t>Ҳужжатларни чопар (курьер) орқали жўнатиш</t>
  </si>
  <si>
    <t>Автотранспорт воситаларига ҳамроҳлик қилиш</t>
  </si>
  <si>
    <t>Ички ишлар органлари томонидан автотранспорт воситаларига ҳамроҳлик қилиш</t>
  </si>
  <si>
    <t>Хизмат
(ҳамроҳлик қилиш)</t>
  </si>
  <si>
    <t>Хизмат 
(интернет)</t>
  </si>
  <si>
    <t>Металл сейф 
Ўлчамлари: 650*430*400 мм</t>
  </si>
  <si>
    <t>Marklines.com - ахборот онлайн платформасига обуна бўлиш (10 та фойдаланувчи учун)</t>
  </si>
  <si>
    <t>Пачкада 500 листлик, 
Ўлчамлари: А4 210*297 мм офис қоғози</t>
  </si>
  <si>
    <t>Канцелярия товарлари</t>
  </si>
  <si>
    <t>Ўзавтосаноат АЖнинг Амир Темур, 13 манзилда жойлашган асосий бинога хизмат кўрсатиш</t>
  </si>
  <si>
    <t>Хизмат 
(бошқа турдаги хизматлар)</t>
  </si>
  <si>
    <t>Хизмат
(чопар хизмати)</t>
  </si>
  <si>
    <t>даста</t>
  </si>
  <si>
    <t>Хизмат 
(веб-сайтда эълон жойлаштириш)</t>
  </si>
  <si>
    <t>“Давлат харидлари тўғрисида”ги қонун,
27.09.2018 санадаги ПҚ-3953-сонли қарор иловасининг 9-банди</t>
  </si>
  <si>
    <t xml:space="preserve">Харид учун асос </t>
  </si>
  <si>
    <t>xarid.uzex.uz</t>
  </si>
  <si>
    <t>Тиббий ёрдам олиш учун хизмат</t>
  </si>
  <si>
    <t>Ходимлар учун тиббий ёрдам олиш бўйича хизмат</t>
  </si>
  <si>
    <t>Хизмат 
(тиббий ёрдам хизмати)</t>
  </si>
  <si>
    <t>Ходимлар учун тиббий ёрдам олиш учун</t>
  </si>
  <si>
    <t>Ўзбекистон Республикаси ҳудудида меҳнат фаолиятини олиб бориш учун хорижий шахсларни қидириш ва танлаш</t>
  </si>
  <si>
    <t>Ўзбекистон Республикаси ҳудудида меҳнат фаолиятини олиб бориш учун хорижий шахсларни қидириш ва танлаш бўйича хизмат</t>
  </si>
  <si>
    <t>27.10.2020 санадаги ПФ-6096-сонли фармоннинг 2-бандида малакали халқаро мутахассисларни жалб қилиш белгиланган.</t>
  </si>
  <si>
    <t>Шредер</t>
  </si>
  <si>
    <t>Биринчи бўлим учун</t>
  </si>
  <si>
    <t>Офисларни тозалигини таъминлаш мақсадида</t>
  </si>
  <si>
    <t>Ташрифлар ва маросимлар учун</t>
  </si>
  <si>
    <t>Иш фаолиятини узлуксиз ташкиллаштириш учун</t>
  </si>
  <si>
    <t>Номоддий товар 
(дастурий таъминот)</t>
  </si>
  <si>
    <t>Маҳаллийлаштириш ва кооперация алоқаларини ривожлантириш бошқармаси</t>
  </si>
  <si>
    <r>
      <t xml:space="preserve">Валюта
</t>
    </r>
    <r>
      <rPr>
        <i/>
        <sz val="11"/>
        <rFont val="Times New Roman"/>
        <family val="1"/>
        <charset val="204"/>
      </rPr>
      <t>(UZS, USD, ҳк.)</t>
    </r>
  </si>
  <si>
    <r>
      <t xml:space="preserve">Товар / хизматнинг
бир бирлик учун нархи
</t>
    </r>
    <r>
      <rPr>
        <sz val="11"/>
        <rFont val="Times New Roman"/>
        <family val="1"/>
        <charset val="204"/>
      </rPr>
      <t>(ҚҚС билан)</t>
    </r>
  </si>
  <si>
    <r>
      <t xml:space="preserve">Товар / хизматнинг
жами суммаси
</t>
    </r>
    <r>
      <rPr>
        <sz val="11"/>
        <rFont val="Times New Roman"/>
        <family val="1"/>
        <charset val="204"/>
      </rPr>
      <t>(ҚҚС билан)</t>
    </r>
  </si>
  <si>
    <r>
      <t xml:space="preserve">Товар / хизматнинг
жами суммаси
(cумда) 
</t>
    </r>
    <r>
      <rPr>
        <sz val="11"/>
        <rFont val="Times New Roman"/>
        <family val="1"/>
        <charset val="204"/>
      </rPr>
      <t>(ҚҚС билан)</t>
    </r>
  </si>
  <si>
    <r>
      <rPr>
        <b/>
        <sz val="11"/>
        <rFont val="Times New Roman"/>
        <family val="1"/>
        <charset val="204"/>
      </rPr>
      <t xml:space="preserve">Харидни амалга ошириш бўйича асос </t>
    </r>
    <r>
      <rPr>
        <sz val="11"/>
        <rFont val="Times New Roman"/>
        <family val="1"/>
        <charset val="204"/>
      </rPr>
      <t xml:space="preserve">
</t>
    </r>
    <r>
      <rPr>
        <i/>
        <sz val="11"/>
        <rFont val="Times New Roman"/>
        <family val="1"/>
        <charset val="204"/>
      </rPr>
      <t>(норматив-ҳуқуқий ҳужжатлар рақами, сонаси, банди ва ҳ.к.)</t>
    </r>
  </si>
  <si>
    <r>
      <rPr>
        <b/>
        <sz val="11"/>
        <rFont val="Times New Roman"/>
        <family val="1"/>
        <charset val="204"/>
      </rPr>
      <t>Харид тури</t>
    </r>
    <r>
      <rPr>
        <sz val="11"/>
        <rFont val="Times New Roman"/>
        <family val="1"/>
        <charset val="204"/>
      </rPr>
      <t xml:space="preserve">
</t>
    </r>
    <r>
      <rPr>
        <i/>
        <sz val="11"/>
        <rFont val="Times New Roman"/>
        <family val="1"/>
        <charset val="204"/>
      </rPr>
      <t>(электрон дўкон, тендер, ҳк.)</t>
    </r>
  </si>
  <si>
    <r>
      <t xml:space="preserve">Платформа номи
</t>
    </r>
    <r>
      <rPr>
        <i/>
        <sz val="11"/>
        <rFont val="Times New Roman"/>
        <family val="1"/>
        <charset val="204"/>
      </rPr>
      <t>(xarid.uzex.uz, cooperation.uz, tender.mc.uz 
ёки бошқалар)</t>
    </r>
  </si>
  <si>
    <t xml:space="preserve">1С  техник хизмат </t>
  </si>
  <si>
    <t>1С бухгалтерия хисоби учун кушимча узгартириш киритиш</t>
  </si>
  <si>
    <t>1С бухгалтерия хисобини такомиллаштириш</t>
  </si>
  <si>
    <t>1С бухгалтерия МСФО хисоби учун кушимча узгартириш киритиш</t>
  </si>
  <si>
    <t>МСФО бўйича аудит хизмати</t>
  </si>
  <si>
    <t>2023 йил учун жамият МСФО буйича ташки аудитдан утказиш</t>
  </si>
  <si>
    <t>ПК-4397 18.07.2019 й.</t>
  </si>
  <si>
    <t>Электрон энг яхши таклиф танлаш</t>
  </si>
  <si>
    <t>Маҳаллий/Импорт</t>
  </si>
  <si>
    <t>2023-2024 йил учун 1С дастури буйича техник қуллаш хизмати</t>
  </si>
  <si>
    <t>Кўргазма стенди жойлаштириш ва безатиш учун хизмат</t>
  </si>
  <si>
    <t>Кўргазма ташкил қилиш учун кўргазма стендини жойлаштириш ва безатиш учун хизмат</t>
  </si>
  <si>
    <t>Туғридан-тўғри</t>
  </si>
  <si>
    <t>Хужжатлар учун жавон</t>
  </si>
  <si>
    <t>Архив учун темир жавонлар</t>
  </si>
  <si>
    <t>Байроқлар</t>
  </si>
  <si>
    <t>Таъмирлаш ишлари</t>
  </si>
  <si>
    <t>Лифтлар учун аккумулятор</t>
  </si>
  <si>
    <t>Шиша идишда 0.25 газланган ичимлик суви</t>
  </si>
  <si>
    <t>Шиша идишда 0.25 газланмаган ичимлик суви</t>
  </si>
  <si>
    <t>А3 офис қоғози</t>
  </si>
  <si>
    <t>Хужжатларни сақлаш учун жавон                                                Ўлчамлари: 200*150*60 см</t>
  </si>
  <si>
    <t xml:space="preserve">Архив сақлаш учун темир жавонлар </t>
  </si>
  <si>
    <t xml:space="preserve">Акрил материалидан, флагшток билан </t>
  </si>
  <si>
    <t>Кофе машина, шредер, кулер, кондиционер ва хоказоларни таъмирлаш ва профилактика қилиш</t>
  </si>
  <si>
    <t>Blanc Bleu</t>
  </si>
  <si>
    <t xml:space="preserve"> Моддий товар 
(гул)</t>
  </si>
  <si>
    <t>Архив сақлаш учун</t>
  </si>
  <si>
    <t>Сертификация ISO 37001:2016</t>
  </si>
  <si>
    <t>Шарик ручка</t>
  </si>
  <si>
    <t>Шарик ручка кўк ранг</t>
  </si>
  <si>
    <t>Қоғоз А4 формата (210х297 мм) 80 G\M2, 500 лист</t>
  </si>
  <si>
    <t>Канцтовар</t>
  </si>
  <si>
    <t>Офис мебели</t>
  </si>
  <si>
    <t xml:space="preserve">Порахўрликка қарши бошқарув тизимини сертификатлаш хизмати  ISO 37001:2016 стандартга мувофиқ </t>
  </si>
  <si>
    <t>YouGile вазифаларни бошқариш дастури лицензияларини янгилаш</t>
  </si>
  <si>
    <t>Лицезияни янгилаш</t>
  </si>
  <si>
    <t>Комплаенс, ишлаб чикариш ва молиявий хавфларни мониторинг қилиш департаменти</t>
  </si>
  <si>
    <t>Ташқи иқтисодий кооперация, инвестиция ва инновация департаменти</t>
  </si>
  <si>
    <t>Аффилланган шахслар томонидан йирик битимлар ва битимлар тузиш шартларини ўрганиш</t>
  </si>
  <si>
    <t xml:space="preserve">Хизмат </t>
  </si>
  <si>
    <t xml:space="preserve">Маҳаллий </t>
  </si>
  <si>
    <t>Акциядорлик жамиятлари ва акциядорларнинг ҳуқуқларини ҳимоя қилиш тўғрисида Ўзбекистон Республикаси Қонуни</t>
  </si>
  <si>
    <t>“Ўзавтосаноат” АЖ молия-хўжалик фаолиятининг 2023 йил учун бухгалтерия ҳисобининг миллий стандартларига мувофиқ ташқи аудит хизмати</t>
  </si>
  <si>
    <t>Ўзбекистон Республикасининг 2021 йил 25 февралдаги “Аудиторлик фаолияти тўғрисида”ги ЎРҚ-677-сонли Қонуни</t>
  </si>
  <si>
    <t>Пилот</t>
  </si>
  <si>
    <t>Кресло</t>
  </si>
  <si>
    <t>Пилот узайтиргич 5 м</t>
  </si>
  <si>
    <t>товар</t>
  </si>
  <si>
    <t>Баландлиги ва эгилишида созланадиган</t>
  </si>
  <si>
    <t>Кўриш бурчагини созлаш учун. Металл ва пластмассадан тайёрланган, 14-дюймли Lenovo ThinkPad Т490 учун.</t>
  </si>
  <si>
    <t>Баҳолаш ҳисоботини экспертизадан ўтказиш ёки эксперт хулосасини олиш</t>
  </si>
  <si>
    <t>Биржа хизматлари (Марказий депозитарий ва "Элсис Савдо" комиссия йиғими)</t>
  </si>
  <si>
    <t>Биржадан ташқари электрон савдо тизими ва Марказий депозитарий хисобидан акцияларни ўтказиш</t>
  </si>
  <si>
    <t>Корпоратив бошқарув хизматини баҳолаш хизмати</t>
  </si>
  <si>
    <t>Корпоратив бошқарув хизматини баҳолаш хизмати (2022 йил 4-чорак фаолиятини баҳолаш)</t>
  </si>
  <si>
    <t>Ходимларни малакасини ошириш бўйича ўқув курси</t>
  </si>
  <si>
    <t>Корпоратив ва мулкий муносабатлар бошқармаси ходимларини "корпоратив бошқарув" бўйича малакасини ошириш курслари</t>
  </si>
  <si>
    <t>Қимматли қоғозлар бозори мутахассисининг малака сертификати</t>
  </si>
  <si>
    <t>Самарадорликнинг муҳим кўрсаткичлари ва самарадорлигининг йиғинди кўрсаткичларини йил якунлари бўйича аудиторлик ташкилоти томонидан текшириш.</t>
  </si>
  <si>
    <t>Корпоратив бошқарув хизматини баҳолаш хизмати (2022 йил фаолиятини баҳолаш)</t>
  </si>
  <si>
    <t>Корпоратив бошқарув хизматини баҳолаш хизмати (2023 йил 1-чорак фаолиятини баҳолаш)</t>
  </si>
  <si>
    <t>Самарадорликнинг муҳим кўрсаткичлари ва самарадорлигининг йиғинди кўрсаткичларини чорак якунлари бўйича аудиторлик ташкилоти томонидан текшириш.</t>
  </si>
  <si>
    <t>Корпоратив бошқарув хизматини баҳолаш хизмати (2023 йил 1-ярим йилликдаги фаолиятини баҳолаш)</t>
  </si>
  <si>
    <t>Корпоратив бошқарув хизматини баҳолаш хизмати (2023 йил 3-чорак фаолиятини баҳолаш)</t>
  </si>
  <si>
    <t>Хизмат (брокер)</t>
  </si>
  <si>
    <t>шартномага қараб</t>
  </si>
  <si>
    <t>Жамиятнинг ўз маблағлари ҳисобидан</t>
  </si>
  <si>
    <t>Хизмат (консальтинг)</t>
  </si>
  <si>
    <t>Хизмат (биржа)</t>
  </si>
  <si>
    <t>ўрнатилган тарифга биноан</t>
  </si>
  <si>
    <t>Хизмат (ўқув курси)</t>
  </si>
  <si>
    <t>Қонунчилик талаблари</t>
  </si>
  <si>
    <t>Корпоратив бошқарув кодекси</t>
  </si>
  <si>
    <t>Ходимларни малакасини ошириш</t>
  </si>
  <si>
    <t xml:space="preserve">Ўзбекистон Республикаси Вазирлар Маҳкамасининг 2022 йил 07 июндаги 304-сонли қарор </t>
  </si>
  <si>
    <t>Ўзбекистон Республикаси Вазирлар Маҳкамасининг 2015 йил 28 июлдаги 207-сонли қарор низомининг 38-бандига биноан аудит текширувини ўтказиш</t>
  </si>
  <si>
    <t>Экранда презентацияларни кўрсатиш учун лазерли кўрсатгич</t>
  </si>
  <si>
    <t xml:space="preserve">2-этаж мажлислар залидаги Экран ва ускуналарини модернизация килиш </t>
  </si>
  <si>
    <t xml:space="preserve"> USB\TypeC LAN  адаптери</t>
  </si>
  <si>
    <t>Асбоб ускуналар туплами</t>
  </si>
  <si>
    <t>Симли клавиатура ва сичқонча жамланмаси</t>
  </si>
  <si>
    <t>Жамиятдаги симсиз клавиатура ва сичконча учун батарея ААА</t>
  </si>
  <si>
    <t xml:space="preserve">HPE PROLIANT DL360 сервери учун Кувват блоки </t>
  </si>
  <si>
    <t>HPE PROLIANT DL360 сервери учун қаттиқ диск</t>
  </si>
  <si>
    <t>UniFi AC Lite AP Wifi точка доступини таркатувчи ускуна</t>
  </si>
  <si>
    <t>DLP - Ахборот хавфсизлигини таъминдаш дастурий таъминоти лицензияси муддатини узайтириш</t>
  </si>
  <si>
    <t xml:space="preserve">Zoom meeting лицензияси </t>
  </si>
  <si>
    <t>Ахборотлаштириш объектларини ахборот хавфсизлиги талаблари мувофиқлиги юзасидан аудитдан ўтказиш</t>
  </si>
  <si>
    <t>комплект</t>
  </si>
  <si>
    <t>Пульт Лазер: класса 2
Максимальная выходная мощность: Менее 1 мВт
Длина волны: 640–660 нм (красного цвета)
Батарея
Тип батарей: 2 батареи типа AAA
Время работы батареи (лазерная указка): Максимум 20 часов
Время работы батареи (презентер): Максимум 1050 часов
Подключаемость
Беспроводная связь: Беспроводная связь на частоте 2,4 ГГц
Дальность действия: Прибл. 10 м 1Может зависеть от режима эксплуатации и используемого компьютера.</t>
  </si>
  <si>
    <t xml:space="preserve">1) Видеостена (Ремонт или замена выгорающихся экранов установленные на стене) 2) Модернизация устаревшей  Видеосистемы Polymedia с возможностью подключить все три камеры к ПК для Zoom, Teams и других приложений + совместимость с имеющимися кодеками LifeSize и экраном на стене. </t>
  </si>
  <si>
    <t>1.Гигабитный порт Ethernet 
2.Порт USB-CPD 3.0
3.Картридер SD 2.0 
4.2 порта USB-A 3.0 BC1.2 
5.Порт 4K HDMI(R) 1.4</t>
  </si>
  <si>
    <t xml:space="preserve">Пропускная способность:  </t>
  </si>
  <si>
    <t>Асбоб ускуналар тўплами (Отвёртка тўплами, қисқич, шестегранник тўплами)</t>
  </si>
  <si>
    <t>USB клавиатура USB мышь комплект</t>
  </si>
  <si>
    <t>батарея АА -60 шт, батарея ААА 40 шт</t>
  </si>
  <si>
    <t>Ишлаб чикарувчи: HPЕ
Деталь раками: 754381-001
Мослиги: СИСТЕМА HPE PROLIANT DL360 G9 / DL380 G9 / DL560 G9 / DL580 G9 / ML350 G9 (GEN9) / STOREONCE 3540 / 5100 / EDGELINE EL4000 / STOREEASY 3850 GATEWAY STORAGE
Куввати: 800 Вт
Кириш диапазони: 100-240 В ~ 50-60 Гц 9,4-4,5 А
Чикиш диапазони: +12 В - 6,67 А МАКС.</t>
  </si>
  <si>
    <t>Ишлаб чикарувчи HPE ,  Эхтиёт қисм номери 785069-B21 HPE 2ТБ 12G SAS 10K rpm SFF (2.5-inch) for gen8/gen9/gen10</t>
  </si>
  <si>
    <t>Поддержка стандартов WiFi 802.11 ac. Точка доступа имеет форму диска, с диаметром всего лишь 154.5 мм при толщине корпуса 30 мм, и предназначена для использования в условиях средней и небольшой нагрузки внутри сети,Характеристики
Система
Разъемы:  1×10/100/1000 Мбит/с LAN (Auto-Sensing, Auto-MDI/MDIX, PoE)
Точка доступа
Стандарты:  IEEE 802.11a/b/g/n/r/k/v/ac
Беспроводные режимы:  Точка доступа
Пропускная способность:  
11a: до 54 Мбит/с
11n: до 300 Мбит/с (2.4 ГГц, MIMO2×2, HT20/40)
11n: до 300 Мбит/с (5 ГГц, MIMO2×2, HT20/40)
11ac: до 867 Мбит/с (5 ГГц, MIMO3×3, NSS1/2/3, VHT20/40/80)
11g: до 54 Мбит/с
11b: до 11 Мбит/с
Частоты:  2,4 ГГц / 5 ГГц
BSSID:  до 8
Мощность передатчика:  20 дБм / 20 дБм
Антенна:  2×3 dBi, MIMO 2×2
Параллельные клиенты:  200+
Безопасность:  WEP, WPA-PSK, WPA-TKIP, WPA2 AES, 802.11i
Guest Traffic Isolation
Дополнительные функции
VLAN:  802.1Q
Advanced QoS:  Ограничение трафика пользователя
WMM:  Voice, video, best effort, and background
Управление устройством:  Virtual UniFi Controller
Другое
Размеры:  160 × 160 × 31.45 мм
Вес:  185 г
Рабочая температура:  от -10°C до +70°С
Потребление (макс.):  6.5 Вт
Электропитание:  24 В, 0.5 А (802.3af/A PoE или 24V Passive PoE),
Gigabit POE-адаптер в комплекте</t>
  </si>
  <si>
    <t>Жамиятда , конфиденциал маълумотлар чикиб кетишини олдинини олиш максадида,Forcepoint DLP тизими лицензияси муддатини узайтириш</t>
  </si>
  <si>
    <t>Zoom meeting дастурий таъминот лицензияси</t>
  </si>
  <si>
    <t>Жамиятнинг ахборотлаштириш объектларини ахборот хавсизлиги буйича аудитдан ўтказиш</t>
  </si>
  <si>
    <t>Ҳорижий</t>
  </si>
  <si>
    <t>Моддий товар</t>
  </si>
  <si>
    <t>Офис сейф 180х50х50</t>
  </si>
  <si>
    <t>Юқори сифатли сими, Европа Иттифоқи standart розеткалари билан тармоқ филтри (6 кириш). Ички контактларнинг материаллари тоза мисдан иборат бўлиши керак, ёнғинга чидамли пластмассадан ясалган корпус билан. Калит контактлари кумуш-никел қотишмасидир. Максимал юк 4000 Вт, 10а, 250В.</t>
  </si>
  <si>
    <t>Тармоқ фильтри  (Пилот)</t>
  </si>
  <si>
    <t>Ноутбук учун подставка</t>
  </si>
  <si>
    <t>Бино фасадини ювиш</t>
  </si>
  <si>
    <t>Амир Темур, 13 манзилда жойлашган бинонинг ташқи фасадини ювиш</t>
  </si>
  <si>
    <t>Хизмат 
(ювиш)</t>
  </si>
  <si>
    <t>exarid.uzex.uz</t>
  </si>
  <si>
    <t>Рахбар учун офис креслоси</t>
  </si>
  <si>
    <t xml:space="preserve">Ходимларнинг иш фаолиятини узлуксиз ва самарали ташкиллаштириш </t>
  </si>
  <si>
    <t>Офис креслоси</t>
  </si>
  <si>
    <t>Ходимлар учун офис креслоси, ранги қора, ғилдираклари мавжуд суянчиқли ўриндиқ</t>
  </si>
  <si>
    <t>Музокаралар хонаси учун офис креслоси, ранги қора, ғилдираклари мавжуд суянчиқли ўриндиқ</t>
  </si>
  <si>
    <t xml:space="preserve">Музокаралар хонасидаги креслоларни янгилаш, ташрифлар ва маросимлар учун </t>
  </si>
  <si>
    <t>Хавфсизлик қоидаларига асосан</t>
  </si>
  <si>
    <t>“Давлат харидлари тўғрисида”ги қонун, 27.09.2018 санадаги ПҚ-3953-сонли қарор иловасининг 11-банди</t>
  </si>
  <si>
    <t>“Давлат харидлари тўғрисида”ги қонун, 27.09.2018 санадаги ПҚ-3953-сонли қарор иловасининг 9-банди</t>
  </si>
  <si>
    <t xml:space="preserve">Жамият биносини сақлаш </t>
  </si>
  <si>
    <t>Тўғридан-тўғри
 (Ягона етказиб берувчилар рўйҳати)</t>
  </si>
  <si>
    <t xml:space="preserve">Иш фаолиятини самарали ташкиллаштириш ва қулайлик яратиш </t>
  </si>
  <si>
    <t>Ручка, қалам, рангли маркерлар, органайзер, папкалар, қайдлар учун қоғоз, степлер ва скоба, қайд учун журнал ва бошқа турдаги канцелария товарлари</t>
  </si>
  <si>
    <t>Иш фаолиятини самарали ташкиллаштириш</t>
  </si>
  <si>
    <t>Кузатув камералари ва уларни ўрнатиш</t>
  </si>
  <si>
    <t>Номоддий товар 
(электрон калит)</t>
  </si>
  <si>
    <t>Жамият ҳужжатлар айланмаси тизимини самарали ташкил этиш учун</t>
  </si>
  <si>
    <t>Жамият хужжатлар айланмаси тизиини самарали ташкил этиш</t>
  </si>
  <si>
    <t>Автомобиль</t>
  </si>
  <si>
    <t>Дизайнерлик хизматлари</t>
  </si>
  <si>
    <t>(AutoCad, Photoshop, 3D Studio MAX, Illustrator, Figma, CorelDRAW ва хоказо) программаларида ишлаш</t>
  </si>
  <si>
    <t>“Давлат харидлари тўғрисида”ги қонун,
22.05.2019 санадаги Вазирлар Маҳкамасининг 424 сонли қарорининг 1-банди;</t>
  </si>
  <si>
    <t>Жамият ҳужжатлар айланмаси тизимини самарали ташкил этиш</t>
  </si>
  <si>
    <t xml:space="preserve">0,5 литрлик газланмаган ичимлик суви </t>
  </si>
  <si>
    <t>“Давлат харидлари тўғрисида”ги қонун, 27.09.2018 санадаги ПҚ-3953-сонли қарор иловасининг 9 ва 25-банди</t>
  </si>
  <si>
    <t>Жамият жамоавий келишувига асосан</t>
  </si>
  <si>
    <t>Фонтан учун насослар</t>
  </si>
  <si>
    <t xml:space="preserve"> Моддий товар</t>
  </si>
  <si>
    <t>Тарқатма материаллари</t>
  </si>
  <si>
    <t>Корхона логотипи тушурилга тарқатма материаалар (Power bank, ручка, блокнот, футболка, кепка, жилетка, сувенирлар ва хоказо)</t>
  </si>
  <si>
    <t xml:space="preserve"> Моддий товар 
(сувенир)</t>
  </si>
  <si>
    <t>Юмшоқ мебел тўплам</t>
  </si>
  <si>
    <t>Тўпламда 1 дона диван ва 2 дона юмшоқ кресло</t>
  </si>
  <si>
    <t>Архив файлларни (переплёт) қилиш</t>
  </si>
  <si>
    <t>Хизмат кўрсатиш</t>
  </si>
  <si>
    <t>"Ўзавтосаноат" АЖнинг 2023 йил I-чорак феврал учун харидлар режа-жадвали</t>
  </si>
  <si>
    <t>Ўзавтосаноат АЖнинг 2023 йил I-чорак январ учун харидлар режа-жадвали</t>
  </si>
  <si>
    <t>Ўзавтосаноат АЖнинг 2023 йил II-чорак июн учун харидлар режа-жадвали</t>
  </si>
  <si>
    <t>Корпоратив бошқаруви аудит хизматини</t>
  </si>
  <si>
    <t>Ўзавтосаноат АЖнинг 2023 йил III-чорак август учун харидлар режа-жадвали</t>
  </si>
  <si>
    <t>Ўзавтосаноат АЖнинг 2023 йил III-чорак сентябр учун харидлар режа-жадвали</t>
  </si>
  <si>
    <t>Ўзавтосаноат АЖнинг 2023 йил IV-чорак октябр учун октябр режа-жадвали</t>
  </si>
  <si>
    <r>
      <t xml:space="preserve">Товар / хизматнинг
жами суммаси
(cумда) 
</t>
    </r>
    <r>
      <rPr>
        <sz val="9"/>
        <rFont val="Times New Roman"/>
        <family val="1"/>
        <charset val="204"/>
      </rPr>
      <t>(ҚҚС билан)</t>
    </r>
  </si>
  <si>
    <t>Ўзавтосаноат АЖнинг 2023 йил I-чорак март учун харидлар режа-жадвали</t>
  </si>
  <si>
    <t>Ўзавтосаноат АЖнинг 2023 йил I-чорак апрел учун харидлар режа-жадвали</t>
  </si>
  <si>
    <t>Ўзавтосаноат АЖнинг 2023 йил I-чорак май учун харидлар режа-жадвали</t>
  </si>
  <si>
    <t>Ўзавтосаноат АЖнинг 2023 йил II-чорак июл учун харидлар режа-жадвали</t>
  </si>
  <si>
    <t>Ўзавтосаноат АЖнинг 2023 йил IV-чорак ноябр учун ноябр режа-жадвали</t>
  </si>
  <si>
    <t>Январ</t>
  </si>
  <si>
    <t>Феврал</t>
  </si>
  <si>
    <t>Март</t>
  </si>
  <si>
    <t>Апрел</t>
  </si>
  <si>
    <t>Май</t>
  </si>
  <si>
    <t>Июн</t>
  </si>
  <si>
    <t>Июл</t>
  </si>
  <si>
    <t>Август</t>
  </si>
  <si>
    <t>Сентярб</t>
  </si>
  <si>
    <t>Октябр</t>
  </si>
  <si>
    <t>Ноябр</t>
  </si>
  <si>
    <t>Жами</t>
  </si>
  <si>
    <t>Ўзавтосаноат АЖнинг 2023 йил учун харидлар режа-жадвали</t>
  </si>
  <si>
    <t xml:space="preserve"> I-чорак январ</t>
  </si>
  <si>
    <t>Кузатув камералари учун электр таъминоти блоки</t>
  </si>
  <si>
    <t>Санаторияларга йўлланмалар</t>
  </si>
  <si>
    <t>Касаба уюшма қўмитаси</t>
  </si>
  <si>
    <t>2020 йил 27 октябрдаги 
ПФ-6096 нинг 6-банди</t>
  </si>
  <si>
    <t>"Кизил Сув" спорт-соғломлаштириш мажмуасига йўлланма</t>
  </si>
  <si>
    <t>"Сокол" болалар оромгохига йўлланмалар</t>
  </si>
  <si>
    <t>Кисловодск шахридаги “Ўзбекистон” оромгохига йўлланма</t>
  </si>
  <si>
    <t>Суғурта хизмати</t>
  </si>
  <si>
    <t>Иш берувчининг фуқаролик жавобгарлигини мажбурий суғурта</t>
  </si>
  <si>
    <t>Республика санаторияларига йўлланмалар</t>
  </si>
  <si>
    <t>“Давлат харидлари тўғрисида”ги қонун, 27.09.2018 санадаги ПҚ-3953-сонли қарор иловасининг 20-банди</t>
  </si>
  <si>
    <t>“Давлат харидлари тўғрисида”ги қонун, 27.09.2018 санадаги ПҚ-3953-сонли қарор иловасининг 17-банди</t>
  </si>
  <si>
    <t xml:space="preserve"> I-чорак март</t>
  </si>
  <si>
    <t>III-чорак июл</t>
  </si>
  <si>
    <t>III-чорак август</t>
  </si>
  <si>
    <t xml:space="preserve">III-чорак сентябр </t>
  </si>
  <si>
    <t xml:space="preserve"> IV-чорак октябр </t>
  </si>
  <si>
    <t xml:space="preserve"> IV-чорак ноябр</t>
  </si>
  <si>
    <t>I-чорак феврал</t>
  </si>
  <si>
    <t>Рангли принтер МФУ Сanon C3325i ва НР 5225 учун картридж</t>
  </si>
  <si>
    <t>1)HP307A(рангли принтер учун картридж СЕ742 -4дона, СЕ743А-4дона, СЕ740А-4дона, СЕ741А-4дона).                 2)Canon C-EXV49 (C,M,Y,K)- 4 дона</t>
  </si>
  <si>
    <t>IP TV хизмати</t>
  </si>
  <si>
    <t>Техника</t>
  </si>
  <si>
    <t>Номоддий товар</t>
  </si>
  <si>
    <t>Дастурий платформа</t>
  </si>
  <si>
    <t>Чопар хизмати</t>
  </si>
  <si>
    <t>Тури</t>
  </si>
  <si>
    <t>Экспертиза</t>
  </si>
  <si>
    <t>Консальтинг хизмати</t>
  </si>
  <si>
    <t>Биржа хизмати</t>
  </si>
  <si>
    <t>Техник хизмат</t>
  </si>
  <si>
    <t>Административ бино учун товар</t>
  </si>
  <si>
    <t>Тиббий ёрдам хизмати</t>
  </si>
  <si>
    <t>Қўриқлаш хизмати</t>
  </si>
  <si>
    <t>Ёқилғи маҳсулоти</t>
  </si>
  <si>
    <t>Ижарага олиш</t>
  </si>
  <si>
    <t>Абонент тўлови</t>
  </si>
  <si>
    <t>Тармоғининг лицензияси</t>
  </si>
  <si>
    <t>Мажмуасига йўлланма</t>
  </si>
  <si>
    <t>Сичқонча жамланмаси</t>
  </si>
  <si>
    <t>Учун подставка</t>
  </si>
  <si>
    <t>Хулосасини олиш</t>
  </si>
  <si>
    <t>Комиссия йиғими)</t>
  </si>
  <si>
    <t>Учун хизмат</t>
  </si>
  <si>
    <t>Жиҳозларини таъмирлаш</t>
  </si>
  <si>
    <t>Модернизация килиш</t>
  </si>
  <si>
    <t>Обуна бўлиш</t>
  </si>
  <si>
    <t>Кимёвий тозалаш</t>
  </si>
  <si>
    <t>Шартларини ўрганиш</t>
  </si>
  <si>
    <t>Ўқув курси</t>
  </si>
  <si>
    <t>LAN  адаптери</t>
  </si>
  <si>
    <t>Текшириш қурилмаси</t>
  </si>
  <si>
    <t>Малака сертификати</t>
  </si>
  <si>
    <t>Ва танлаш</t>
  </si>
  <si>
    <t>Учун насослар</t>
  </si>
  <si>
    <t>Камерасини ўрнатиш</t>
  </si>
  <si>
    <t>Мебел тўплам</t>
  </si>
  <si>
    <t>Ускуналар туплами</t>
  </si>
  <si>
    <t>Ҳамроҳлик қилиш</t>
  </si>
  <si>
    <t>Батарея ААА</t>
  </si>
  <si>
    <t>Оромгохига йўлланмалар</t>
  </si>
  <si>
    <t>Кувват блоки</t>
  </si>
  <si>
    <t>Оромгохига йўлланма</t>
  </si>
  <si>
    <t>Қаттиқ диск</t>
  </si>
  <si>
    <t>Таркатувчи ускуна</t>
  </si>
  <si>
    <t>Муддатини узайтириш</t>
  </si>
  <si>
    <t>Meeting лицензияси</t>
  </si>
  <si>
    <t>Тозалаш хизмати</t>
  </si>
  <si>
    <t>Ваучер (совға)</t>
  </si>
  <si>
    <t xml:space="preserve"> Моддий товар </t>
  </si>
  <si>
    <t>Мебель</t>
  </si>
  <si>
    <t xml:space="preserve">Номоддий товар </t>
  </si>
  <si>
    <t>Сайтга жойлаштириш хизмати</t>
  </si>
  <si>
    <t>Озиқ-овқат</t>
  </si>
  <si>
    <t>Офис товари</t>
  </si>
  <si>
    <t>Комиссия йиғими</t>
  </si>
  <si>
    <t>Грейдинг хизмати</t>
  </si>
  <si>
    <t>Тиббий ёрдам олиш хизмати</t>
  </si>
  <si>
    <t>Рангли принтер учун картридж</t>
  </si>
  <si>
    <t xml:space="preserve">Моддий товар </t>
  </si>
  <si>
    <t>Learning Management System (LMS) хизмати</t>
  </si>
  <si>
    <t>Бошқа ускуналар</t>
  </si>
  <si>
    <t>Полиграфия маҳсулотлари</t>
  </si>
  <si>
    <t>Бинони безаш хизмати</t>
  </si>
  <si>
    <t>Ижарага хизмати</t>
  </si>
  <si>
    <t>Йил банкети ташкил қилиш хизмати</t>
  </si>
  <si>
    <t xml:space="preserve"> Номоддий товар </t>
  </si>
  <si>
    <t>Автомобилларни таъмирлаш хизмати</t>
  </si>
  <si>
    <t>Хавфсизлик таъминлаш бўйича хизматлар</t>
  </si>
  <si>
    <t>Фасадини ювиш хизмати</t>
  </si>
  <si>
    <t>Эсдалик сувенирлар</t>
  </si>
  <si>
    <t>Архив хизмати</t>
  </si>
  <si>
    <t>Ижара хизмати</t>
  </si>
  <si>
    <t>Консалтинг хизмати</t>
  </si>
  <si>
    <t>UniFi AC Lite AP Wifi hot spot ускуна</t>
  </si>
  <si>
    <t>Пачкада 500 листлик, 
Ўлчамлари: А3 210*297 мм офис қоғози</t>
  </si>
  <si>
    <t xml:space="preserve">Сумма </t>
  </si>
  <si>
    <t>Номи</t>
  </si>
  <si>
    <t>Жами:</t>
  </si>
  <si>
    <t>"Ўзавтосаноат" АЖнинг 2023 йил учун харидлари нарх бўйича сараланган таққослама режа-жадвали</t>
  </si>
  <si>
    <t>Ўзавтосаноат АЖнинг 2023 йил учун моддий техник  ресурслар рўйхати</t>
  </si>
  <si>
    <t>Пачкада 500 листлик, 
Ўлчамлари: А3 420*297 мм офис қоғози</t>
  </si>
  <si>
    <t xml:space="preserve"> II-чорак</t>
  </si>
  <si>
    <t>Кузатув камералари учун блок питания</t>
  </si>
  <si>
    <t xml:space="preserve">Кондиционер </t>
  </si>
  <si>
    <t>Ошхона идишлари</t>
  </si>
  <si>
    <t>Автомобиль шинаси</t>
  </si>
  <si>
    <t>Сертификат</t>
  </si>
  <si>
    <t>Жалюзи</t>
  </si>
  <si>
    <t>Авиа-чипталар</t>
  </si>
  <si>
    <t>Қуёш фото-электр станцияси</t>
  </si>
  <si>
    <t>Клининг хизматлари</t>
  </si>
  <si>
    <t xml:space="preserve">Техник хизмат </t>
  </si>
  <si>
    <t>туплам</t>
  </si>
  <si>
    <t>кВт</t>
  </si>
  <si>
    <t>ой</t>
  </si>
  <si>
    <t>Совутиш майдони: 60 кв.м
Кондиционер тури: колоннали
Қуввати: 30</t>
  </si>
  <si>
    <t>Музокаралар хонасида Кофе - брейк учун идишлар                              Қахва-чой чашкаси, ликобча, сув учун шиша стакан</t>
  </si>
  <si>
    <t xml:space="preserve">Ошхонадаги ВИП хона учун 24 кишилик тўлиқ Сервировка туплами             </t>
  </si>
  <si>
    <t>235/55/R17 KUMHO SOLUS (барча фасл)</t>
  </si>
  <si>
    <t>195/60/R15 KUMHO SOLUS (барча фасл)</t>
  </si>
  <si>
    <t xml:space="preserve">Сертификат о прохождении повқшения квалификации водителей транспортных средств юридических лиц, в том числе осуществляющих деятельность по перевозке пассажиров или грузов </t>
  </si>
  <si>
    <t>Автомобиль (гибрид/электромобиль)</t>
  </si>
  <si>
    <t>Жалюзи горизонтальные Комбо "День-ночь" коричнево белый</t>
  </si>
  <si>
    <t>Авиа-чипта харид килиш учун "Uzbekistan Airways" АJ билан шартнома тузишь</t>
  </si>
  <si>
    <t>"Ўзавтосаноат" АЖ биноси худудида Қуёш фото-электр станциясини урнатиш</t>
  </si>
  <si>
    <t>Ўзавтосаноат АЖнинг М. Улуғбек, 30 манзилидаги бинонинг (тозалаш) клининг хизмати</t>
  </si>
  <si>
    <t xml:space="preserve">"Ўзавтосаноат" АЖ биносиниг йонғин хавфсизлиги тизими қурилмаларига йиллик техник ва хизмат профилактик таъмирлаш </t>
  </si>
  <si>
    <t>501-хона учун</t>
  </si>
  <si>
    <t>Ўзавтосаноат АЖнинг 2023 йил учун харидлар режа-жадвалига қушимча</t>
  </si>
  <si>
    <t>Ipad Pro M2/512 12.9 inch, Space Gray(2022)</t>
  </si>
  <si>
    <t>Экран 12.9" (2732x2048), IPS Процессор Apple M2ОС Версияси iPadOSАсосий (орқа) Камераси 12 МП, Олд қисм камераси 12 МП, Ҳажми:512 Гб, Сим: Wifi+Cellular.Хусусиятлари компас, гироскоп, акселерометр, микрофон,ёруғлик датчиги, барометр, сканер LiDAR, юз билан блокдан ечиш.Ишлаш вақти 10 соатЎлчамлари 280.6x214.9x6.4 мм, вазни: 685 г</t>
  </si>
  <si>
    <t>Электрон дўкон</t>
  </si>
  <si>
    <t>Моддий товар (асбоб)</t>
  </si>
  <si>
    <t>Жамият Бошқарув Раисининг топшириғига биноан.</t>
  </si>
  <si>
    <t>Тармок сими(UTP cable)</t>
  </si>
  <si>
    <t>ўрам</t>
  </si>
  <si>
    <t>Сим толаси диаметри (мм): 0.51Материали: Cu (медь)Сим тури: UTPИчки симлар жуфтлиги: 4Сим кўриниши: Витая параКатегорияси: 5eҚўллаш сохаси: ИчкиУстки қопламаси: PVC (поливинилхлорид)Устки диаметри (мм): 5.6Ўрамдаги узунлигили (м): 305Сим структураси</t>
  </si>
  <si>
    <t>Жамият сервер ва коммутацион хоналарида яроксиз тармок симлариини янгилаш учун.</t>
  </si>
  <si>
    <t>HDMI cable</t>
  </si>
  <si>
    <t>Разъёмлари: HDMI (папа) — HDMI (папа)Версияси HDMI кабеля: 2.1Ўтказувчанлик хусусиятлари: 48.0 Гбит/сКувватлаш ўлчамлари: 4K120Hz и ниже. HDR10+/Dolby Vision, Ethernet,Узунлиги: 5/10/15/20 м</t>
  </si>
  <si>
    <t>Жамият ходимлари ишчи компьютерларини мониторга улаш учун.</t>
  </si>
  <si>
    <t>Жамият Бошқарув Раисининг 6 қаватда жойлашган музокаралар хонасида, Видеоконференциялар ўтказиш максадида юқори сифатли мини компьютер ўрнатиш эхтиёжи мавжудлиги учун.</t>
  </si>
  <si>
    <t>Жамият Бошқарув Раисининг 6 қаватда жойлашган музокаралар хонасида, Видеоконференциялар ўтказиш максадида юқори сифатли Web камера ўрнатиш эхтиёжи мавжудлиги учун.</t>
  </si>
  <si>
    <t>Мини компьютер</t>
  </si>
  <si>
    <t>Intel Core i7 12th Gen i7-12700T Dodeca-core (12 Core) 1.40 GHz - 16 GB RAM DDR5 SDRAM - 512 GB M.2 PCI Express NVMe SSD - Mini PC</t>
  </si>
  <si>
    <t>Usb Camera</t>
  </si>
  <si>
    <t>Уланиши: USB-C 3.1;Датчик разрешенияси: 2,1 мегапикселя;Видео рзрешенияси: 1080р (60 / 30 / 24 FPS), 720p (60 FPS), 480p (30 FPS), 360p (30 FPS);Микрофон: икитомонлама микрофон , шовқин фильтрацияси билан;Расмга олиш разрешенияси: 1920 х 1080;Видео сифати созламаси: Мавжуд;Камера радиуси (FOV): 78 градус;Фокус тури: Автоматик тарзда;Ўрнатилиши L-образный шарнир или штатив;Сим узунлиги: 1,5-м;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</si>
</sst>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7" x14ac:knownFonts="1">
    <font>
      <sz val="11"/>
      <color theme="1"/>
      <name val="Calibri"/>
      <family val="2"/>
      <scheme val="minor"/>
    </font>
    <font>
      <sz val="11"/>
      <color theme="1"/>
      <name val="Calibri"/>
      <family val="2"/>
      <scheme val="minor"/>
    </font>
    <font>
      <sz val="11"/>
      <color theme="1"/>
      <name val="Times New Roman"/>
      <family val="1"/>
      <charset val="204"/>
    </font>
    <font>
      <sz val="11"/>
      <name val="Times New Roman"/>
      <family val="1"/>
      <charset val="204"/>
    </font>
    <font>
      <b/>
      <sz val="11"/>
      <name val="Times New Roman"/>
      <family val="1"/>
      <charset val="204"/>
    </font>
    <font>
      <i/>
      <sz val="11"/>
      <name val="Times New Roman"/>
      <family val="1"/>
      <charset val="204"/>
    </font>
    <font>
      <sz val="11"/>
      <color rgb="FF000000"/>
      <name val="Times New Roman"/>
      <family val="1"/>
      <charset val="204"/>
    </font>
    <font>
      <b/>
      <sz val="24"/>
      <name val="Times New Roman"/>
      <family val="1"/>
      <charset val="204"/>
    </font>
    <font>
      <b/>
      <sz val="11"/>
      <color theme="1"/>
      <name val="Times New Roman"/>
      <family val="1"/>
      <charset val="204"/>
    </font>
    <font>
      <b/>
      <sz val="9"/>
      <color theme="1"/>
      <name val="Calibri"/>
      <family val="2"/>
      <charset val="204"/>
      <scheme val="minor"/>
    </font>
    <font>
      <b/>
      <sz val="9"/>
      <name val="Times New Roman"/>
      <family val="1"/>
      <charset val="204"/>
    </font>
    <font>
      <sz val="9"/>
      <name val="Times New Roman"/>
      <family val="1"/>
      <charset val="204"/>
    </font>
    <font>
      <sz val="9"/>
      <color theme="1"/>
      <name val="Calibri"/>
      <family val="2"/>
      <scheme val="minor"/>
    </font>
    <font>
      <sz val="9"/>
      <color theme="1"/>
      <name val="Times New Roman"/>
      <family val="1"/>
      <charset val="204"/>
    </font>
    <font>
      <b/>
      <sz val="9"/>
      <color theme="1"/>
      <name val="Times New Roman"/>
      <family val="1"/>
      <charset val="204"/>
    </font>
    <font>
      <b/>
      <sz val="20"/>
      <name val="Times New Roman"/>
      <family val="1"/>
      <charset val="204"/>
    </font>
    <font>
      <b/>
      <sz val="11"/>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93">
    <xf numFmtId="0" fontId="0" fillId="0" borderId="0" xfId="0"/>
    <xf numFmtId="0" fontId="2"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3" fontId="2" fillId="0" borderId="1" xfId="0" applyNumberFormat="1" applyFont="1" applyBorder="1" applyAlignment="1">
      <alignment horizontal="center" vertical="center"/>
    </xf>
    <xf numFmtId="37" fontId="2" fillId="0" borderId="1" xfId="1"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3"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0" xfId="0" applyFont="1"/>
    <xf numFmtId="37" fontId="3" fillId="0" borderId="1" xfId="1" applyNumberFormat="1" applyFont="1" applyFill="1" applyBorder="1" applyAlignment="1">
      <alignment horizontal="center" vertical="center"/>
    </xf>
    <xf numFmtId="0" fontId="3" fillId="0" borderId="1" xfId="0" quotePrefix="1"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center"/>
    </xf>
    <xf numFmtId="0" fontId="4" fillId="0" borderId="1" xfId="0" applyFont="1" applyBorder="1" applyAlignment="1">
      <alignment horizontal="center" vertical="center"/>
    </xf>
    <xf numFmtId="3" fontId="6" fillId="0" borderId="1" xfId="0" applyNumberFormat="1" applyFont="1" applyBorder="1" applyAlignment="1">
      <alignment horizontal="center" vertical="center"/>
    </xf>
    <xf numFmtId="3" fontId="2" fillId="0" borderId="1" xfId="0" applyNumberFormat="1" applyFont="1" applyBorder="1" applyAlignment="1">
      <alignment horizontal="center" vertical="center" wrapText="1"/>
    </xf>
    <xf numFmtId="0" fontId="4" fillId="0" borderId="1" xfId="0" quotePrefix="1" applyFont="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37" fontId="2" fillId="2" borderId="1" xfId="1"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37" fontId="2" fillId="2" borderId="1" xfId="0" applyNumberFormat="1" applyFont="1" applyFill="1" applyBorder="1" applyAlignment="1">
      <alignment horizontal="center" vertical="center"/>
    </xf>
    <xf numFmtId="0" fontId="2" fillId="2" borderId="1" xfId="0" applyFont="1" applyFill="1" applyBorder="1" applyAlignment="1">
      <alignment horizontal="left" vertical="center"/>
    </xf>
    <xf numFmtId="3" fontId="4" fillId="0" borderId="0" xfId="0" applyNumberFormat="1" applyFont="1"/>
    <xf numFmtId="0" fontId="3" fillId="0" borderId="1" xfId="0" applyFont="1" applyBorder="1" applyAlignment="1">
      <alignment horizontal="center"/>
    </xf>
    <xf numFmtId="0" fontId="3" fillId="0" borderId="1" xfId="0" applyFont="1" applyBorder="1" applyAlignment="1">
      <alignment horizontal="center" wrapText="1"/>
    </xf>
    <xf numFmtId="0" fontId="2" fillId="0" borderId="1" xfId="0" quotePrefix="1" applyFont="1" applyBorder="1" applyAlignment="1">
      <alignment horizontal="center" vertical="center" wrapText="1"/>
    </xf>
    <xf numFmtId="0" fontId="6"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0" xfId="0" applyFont="1" applyAlignment="1">
      <alignment horizontal="lef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3" fontId="3" fillId="3" borderId="1" xfId="0" applyNumberFormat="1" applyFont="1" applyFill="1" applyBorder="1" applyAlignment="1">
      <alignment horizontal="center" vertical="center"/>
    </xf>
    <xf numFmtId="0" fontId="4" fillId="3" borderId="1" xfId="0" quotePrefix="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3" borderId="0" xfId="0" applyFont="1" applyFill="1"/>
    <xf numFmtId="0" fontId="2" fillId="3" borderId="1" xfId="0" applyFont="1" applyFill="1" applyBorder="1" applyAlignment="1">
      <alignment horizontal="left" vertical="center" wrapText="1"/>
    </xf>
    <xf numFmtId="3" fontId="2" fillId="3" borderId="1" xfId="0" applyNumberFormat="1" applyFont="1" applyFill="1" applyBorder="1" applyAlignment="1">
      <alignment horizontal="center" vertical="center"/>
    </xf>
    <xf numFmtId="37" fontId="2" fillId="3" borderId="1" xfId="1" applyNumberFormat="1" applyFont="1" applyFill="1" applyBorder="1" applyAlignment="1">
      <alignment horizontal="center" vertical="center"/>
    </xf>
    <xf numFmtId="0" fontId="3" fillId="0" borderId="3" xfId="0" applyFont="1" applyBorder="1" applyAlignment="1">
      <alignment horizontal="center" vertical="center" wrapText="1"/>
    </xf>
    <xf numFmtId="0" fontId="2" fillId="2" borderId="3" xfId="0" applyFont="1" applyFill="1" applyBorder="1" applyAlignment="1">
      <alignment horizontal="center" vertical="center"/>
    </xf>
    <xf numFmtId="0" fontId="3" fillId="0" borderId="3" xfId="0" applyFont="1" applyBorder="1" applyAlignment="1">
      <alignment horizontal="center" vertical="center"/>
    </xf>
    <xf numFmtId="0" fontId="2" fillId="2" borderId="3" xfId="0" applyFont="1" applyFill="1" applyBorder="1" applyAlignment="1">
      <alignment horizontal="center" vertical="center" wrapText="1"/>
    </xf>
    <xf numFmtId="0" fontId="2" fillId="0" borderId="3" xfId="0" applyFont="1" applyBorder="1" applyAlignment="1">
      <alignment horizontal="center" vertical="center"/>
    </xf>
    <xf numFmtId="0" fontId="3" fillId="3" borderId="1" xfId="0" quotePrefix="1" applyFont="1" applyFill="1" applyBorder="1" applyAlignment="1">
      <alignment horizontal="center" vertical="center" wrapText="1"/>
    </xf>
    <xf numFmtId="37" fontId="3" fillId="3" borderId="1" xfId="1" applyNumberFormat="1" applyFont="1" applyFill="1" applyBorder="1" applyAlignment="1">
      <alignment horizontal="center" vertical="center"/>
    </xf>
    <xf numFmtId="37" fontId="4" fillId="0" borderId="1" xfId="1" applyNumberFormat="1" applyFont="1" applyFill="1" applyBorder="1" applyAlignment="1">
      <alignment horizontal="center" vertical="center"/>
    </xf>
    <xf numFmtId="3" fontId="8"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2" fillId="0" borderId="0" xfId="0" applyFont="1"/>
    <xf numFmtId="0" fontId="11" fillId="0" borderId="1" xfId="0" applyFont="1" applyBorder="1" applyAlignment="1">
      <alignment horizontal="center" vertical="center" wrapText="1"/>
    </xf>
    <xf numFmtId="3" fontId="13" fillId="0" borderId="1" xfId="0" applyNumberFormat="1" applyFont="1" applyBorder="1" applyAlignment="1">
      <alignment horizontal="center" vertical="center" wrapText="1"/>
    </xf>
    <xf numFmtId="0" fontId="13" fillId="2" borderId="1" xfId="0" applyFont="1" applyFill="1" applyBorder="1" applyAlignment="1">
      <alignment horizontal="center" vertical="center" wrapText="1"/>
    </xf>
    <xf numFmtId="3" fontId="11" fillId="0" borderId="1"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0" fontId="11" fillId="0" borderId="0" xfId="0" applyFont="1" applyAlignment="1">
      <alignment horizontal="center" vertical="center" wrapText="1"/>
    </xf>
    <xf numFmtId="0" fontId="14" fillId="0" borderId="0" xfId="0" applyFont="1" applyAlignment="1">
      <alignment horizontal="center"/>
    </xf>
    <xf numFmtId="3" fontId="11" fillId="3"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0" fillId="0" borderId="1" xfId="0" applyBorder="1"/>
    <xf numFmtId="3" fontId="11" fillId="0" borderId="4" xfId="0" applyNumberFormat="1" applyFont="1" applyBorder="1" applyAlignment="1">
      <alignment horizontal="center" vertical="center" wrapText="1"/>
    </xf>
    <xf numFmtId="3" fontId="0" fillId="0" borderId="0" xfId="0" applyNumberFormat="1"/>
    <xf numFmtId="3" fontId="4" fillId="0" borderId="1" xfId="0" applyNumberFormat="1" applyFont="1" applyBorder="1"/>
    <xf numFmtId="0" fontId="0" fillId="0" borderId="0" xfId="0" pivotButton="1"/>
    <xf numFmtId="0" fontId="0" fillId="0" borderId="0" xfId="0" applyAlignment="1">
      <alignment horizontal="left"/>
    </xf>
    <xf numFmtId="3" fontId="10" fillId="0" borderId="0" xfId="0" applyNumberFormat="1" applyFont="1" applyAlignment="1">
      <alignment horizontal="center" vertical="center" wrapText="1"/>
    </xf>
    <xf numFmtId="0" fontId="0" fillId="3" borderId="0" xfId="0" applyFill="1" applyAlignment="1">
      <alignment horizontal="left"/>
    </xf>
    <xf numFmtId="0" fontId="0" fillId="3" borderId="0" xfId="0" applyFill="1"/>
    <xf numFmtId="0" fontId="2" fillId="3" borderId="3" xfId="0" applyFont="1" applyFill="1" applyBorder="1" applyAlignment="1">
      <alignment horizontal="center" vertical="center" wrapText="1"/>
    </xf>
    <xf numFmtId="0" fontId="7" fillId="0" borderId="0" xfId="0" applyFont="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6" xfId="0" applyFont="1" applyBorder="1" applyAlignment="1">
      <alignment horizontal="center" vertical="center"/>
    </xf>
    <xf numFmtId="0" fontId="9" fillId="0" borderId="0" xfId="0" applyFont="1" applyAlignment="1">
      <alignment horizontal="center"/>
    </xf>
    <xf numFmtId="0" fontId="14" fillId="0" borderId="0" xfId="0" applyFont="1" applyAlignment="1">
      <alignment horizontal="center"/>
    </xf>
    <xf numFmtId="0" fontId="16" fillId="0" borderId="0" xfId="0" applyFont="1" applyAlignment="1">
      <alignment horizontal="center" vertical="center"/>
    </xf>
    <xf numFmtId="0" fontId="4" fillId="0" borderId="1" xfId="0" applyFont="1" applyBorder="1" applyAlignment="1">
      <alignment horizontal="left" vertical="center" wrapText="1"/>
    </xf>
    <xf numFmtId="3" fontId="4"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xf>
    <xf numFmtId="0" fontId="4" fillId="0" borderId="1" xfId="0" applyFont="1" applyBorder="1" applyAlignment="1">
      <alignment horizontal="center" wrapText="1"/>
    </xf>
  </cellXfs>
  <cellStyles count="3">
    <cellStyle name="Обычный" xfId="0" builtinId="0"/>
    <cellStyle name="Финансовый" xfId="1" builtinId="3"/>
    <cellStyle name="Финансовый 2" xfId="2" xr:uid="{D9820131-553D-4B08-AFD2-55F675B48EEF}"/>
  </cellStyles>
  <dxfs count="2">
    <dxf>
      <fill>
        <patternFill patternType="solid">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'Ой бўйича'!$D$2</c:f>
              <c:strCache>
                <c:ptCount val="1"/>
                <c:pt idx="0">
                  <c:v>Товар / хизматнинг
жами суммаси
(cумда) 
(ҚҚС билан)</c:v>
                </c:pt>
              </c:strCache>
            </c:strRef>
          </c:tx>
          <c:spPr>
            <a:solidFill>
              <a:schemeClr val="accent1"/>
            </a:solidFill>
            <a:ln>
              <a:noFill/>
            </a:ln>
            <a:effectLst/>
          </c:spPr>
          <c:invertIfNegative val="0"/>
          <c:cat>
            <c:strRef>
              <c:f>'Ой бўйича'!$C$4:$C$10</c:f>
              <c:strCache>
                <c:ptCount val="7"/>
                <c:pt idx="0">
                  <c:v>Маъмурият ва ҳужжатлар ижроси назорати бошқармаси</c:v>
                </c:pt>
                <c:pt idx="1">
                  <c:v>Ходимлар билан ишлаш бошқармаси</c:v>
                </c:pt>
                <c:pt idx="2">
                  <c:v>Бухгалтерия ҳисоби ва методология бошқармаси</c:v>
                </c:pt>
                <c:pt idx="3">
                  <c:v>Сотишдан кейинги хизматни ривожлантириш бошқармаси</c:v>
                </c:pt>
                <c:pt idx="4">
                  <c:v>Комплаенс, ишлаб чикариш ва молиявий хавфларни мониторинг қилиш департаменти</c:v>
                </c:pt>
                <c:pt idx="5">
                  <c:v>Касаба уюшма қўмитаси</c:v>
                </c:pt>
                <c:pt idx="6">
                  <c:v>Ахборот хавфсизлиги ва ахборот технологияларини ривожлантириш бошқармаси</c:v>
                </c:pt>
              </c:strCache>
            </c:strRef>
          </c:cat>
          <c:val>
            <c:numRef>
              <c:f>'Ой бўйича'!$D$4:$D$10</c:f>
              <c:numCache>
                <c:formatCode>#,##0</c:formatCode>
                <c:ptCount val="7"/>
                <c:pt idx="0">
                  <c:v>4645688580</c:v>
                </c:pt>
                <c:pt idx="1">
                  <c:v>336732000</c:v>
                </c:pt>
                <c:pt idx="2">
                  <c:v>10000000</c:v>
                </c:pt>
                <c:pt idx="3">
                  <c:v>9740000</c:v>
                </c:pt>
                <c:pt idx="4">
                  <c:v>791000</c:v>
                </c:pt>
                <c:pt idx="5">
                  <c:v>22600000</c:v>
                </c:pt>
                <c:pt idx="6">
                  <c:v>2400000</c:v>
                </c:pt>
              </c:numCache>
            </c:numRef>
          </c:val>
          <c:extLst>
            <c:ext xmlns:c16="http://schemas.microsoft.com/office/drawing/2014/chart" uri="{C3380CC4-5D6E-409C-BE32-E72D297353CC}">
              <c16:uniqueId val="{00000000-064A-4D29-883D-D307B8D66277}"/>
            </c:ext>
          </c:extLst>
        </c:ser>
        <c:dLbls>
          <c:showLegendKey val="0"/>
          <c:showVal val="0"/>
          <c:showCatName val="0"/>
          <c:showSerName val="0"/>
          <c:showPercent val="0"/>
          <c:showBubbleSize val="0"/>
        </c:dLbls>
        <c:gapWidth val="219"/>
        <c:overlap val="-27"/>
        <c:axId val="632449864"/>
        <c:axId val="632450848"/>
      </c:barChart>
      <c:catAx>
        <c:axId val="632449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2450848"/>
        <c:crosses val="autoZero"/>
        <c:auto val="1"/>
        <c:lblAlgn val="ctr"/>
        <c:lblOffset val="100"/>
        <c:noMultiLvlLbl val="0"/>
      </c:catAx>
      <c:valAx>
        <c:axId val="632450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24498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'Ой бўйича'!$D$77</c:f>
              <c:strCache>
                <c:ptCount val="1"/>
                <c:pt idx="0">
                  <c:v>Товар / хизматнинг
жами суммаси
(cумда) 
(ҚҚС билан)</c:v>
                </c:pt>
              </c:strCache>
            </c:strRef>
          </c:tx>
          <c:spPr>
            <a:solidFill>
              <a:schemeClr val="accent1"/>
            </a:solidFill>
            <a:ln>
              <a:noFill/>
            </a:ln>
            <a:effectLst/>
          </c:spPr>
          <c:invertIfNegative val="0"/>
          <c:cat>
            <c:strRef>
              <c:f>'Ой бўйича'!$C$78:$C$82</c:f>
              <c:strCache>
                <c:ptCount val="5"/>
                <c:pt idx="0">
                  <c:v>Корпоратив ва мулкий муносабатлар бошқармаси</c:v>
                </c:pt>
                <c:pt idx="1">
                  <c:v>Ахборот хавфсизлиги ва ахборот технологияларини ривожлантириш бошқармаси</c:v>
                </c:pt>
                <c:pt idx="2">
                  <c:v>Маҳаллийлаштириш ва кооперация алоқаларини ривожлантириш бошқармаси</c:v>
                </c:pt>
                <c:pt idx="3">
                  <c:v>Касаба уюшма қўмитаси</c:v>
                </c:pt>
                <c:pt idx="4">
                  <c:v>Бухгалтерия ҳисоби ва методология бошқармаси</c:v>
                </c:pt>
              </c:strCache>
            </c:strRef>
          </c:cat>
          <c:val>
            <c:numRef>
              <c:f>'Ой бўйича'!$D$78:$D$82</c:f>
              <c:numCache>
                <c:formatCode>#,##0</c:formatCode>
                <c:ptCount val="5"/>
                <c:pt idx="0">
                  <c:v>13000000</c:v>
                </c:pt>
                <c:pt idx="1">
                  <c:v>115000000</c:v>
                </c:pt>
                <c:pt idx="2">
                  <c:v>72000000</c:v>
                </c:pt>
                <c:pt idx="3">
                  <c:v>33000000</c:v>
                </c:pt>
                <c:pt idx="4">
                  <c:v>5000000</c:v>
                </c:pt>
              </c:numCache>
            </c:numRef>
          </c:val>
          <c:extLst>
            <c:ext xmlns:c16="http://schemas.microsoft.com/office/drawing/2014/chart" uri="{C3380CC4-5D6E-409C-BE32-E72D297353CC}">
              <c16:uniqueId val="{00000000-8142-45D4-89DB-EB7D878AEB45}"/>
            </c:ext>
          </c:extLst>
        </c:ser>
        <c:dLbls>
          <c:showLegendKey val="0"/>
          <c:showVal val="0"/>
          <c:showCatName val="0"/>
          <c:showSerName val="0"/>
          <c:showPercent val="0"/>
          <c:showBubbleSize val="0"/>
        </c:dLbls>
        <c:gapWidth val="219"/>
        <c:overlap val="-27"/>
        <c:axId val="572454584"/>
        <c:axId val="572452288"/>
      </c:barChart>
      <c:catAx>
        <c:axId val="572454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2452288"/>
        <c:crosses val="autoZero"/>
        <c:auto val="1"/>
        <c:lblAlgn val="ctr"/>
        <c:lblOffset val="100"/>
        <c:noMultiLvlLbl val="0"/>
      </c:catAx>
      <c:valAx>
        <c:axId val="572452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2454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'Ой бўйича'!$D$89</c:f>
              <c:strCache>
                <c:ptCount val="1"/>
                <c:pt idx="0">
                  <c:v>Товар / хизматнинг
жами суммаси
(cумда) 
(ҚҚС билан)</c:v>
                </c:pt>
              </c:strCache>
            </c:strRef>
          </c:tx>
          <c:spPr>
            <a:solidFill>
              <a:schemeClr val="accent1"/>
            </a:solidFill>
            <a:ln>
              <a:noFill/>
            </a:ln>
            <a:effectLst/>
          </c:spPr>
          <c:invertIfNegative val="0"/>
          <c:cat>
            <c:strRef>
              <c:f>'Ой бўйича'!$C$90</c:f>
              <c:strCache>
                <c:ptCount val="1"/>
                <c:pt idx="0">
                  <c:v>Маъмурият ва ҳужжатлар ижроси назорати бошқармаси</c:v>
                </c:pt>
              </c:strCache>
            </c:strRef>
          </c:cat>
          <c:val>
            <c:numRef>
              <c:f>'Ой бўйича'!$D$90</c:f>
              <c:numCache>
                <c:formatCode>#,##0</c:formatCode>
                <c:ptCount val="1"/>
                <c:pt idx="0">
                  <c:v>1561800000</c:v>
                </c:pt>
              </c:numCache>
            </c:numRef>
          </c:val>
          <c:extLst>
            <c:ext xmlns:c16="http://schemas.microsoft.com/office/drawing/2014/chart" uri="{C3380CC4-5D6E-409C-BE32-E72D297353CC}">
              <c16:uniqueId val="{00000000-3417-48EF-9FD9-EC9F10C6F5B5}"/>
            </c:ext>
          </c:extLst>
        </c:ser>
        <c:dLbls>
          <c:showLegendKey val="0"/>
          <c:showVal val="0"/>
          <c:showCatName val="0"/>
          <c:showSerName val="0"/>
          <c:showPercent val="0"/>
          <c:showBubbleSize val="0"/>
        </c:dLbls>
        <c:gapWidth val="219"/>
        <c:overlap val="-27"/>
        <c:axId val="581460816"/>
        <c:axId val="581460488"/>
      </c:barChart>
      <c:catAx>
        <c:axId val="58146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460488"/>
        <c:crosses val="autoZero"/>
        <c:auto val="1"/>
        <c:lblAlgn val="ctr"/>
        <c:lblOffset val="100"/>
        <c:noMultiLvlLbl val="0"/>
      </c:catAx>
      <c:valAx>
        <c:axId val="581460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460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5275822171669E-2"/>
          <c:y val="6.1983414124663745E-2"/>
          <c:w val="0.54305212760294819"/>
          <c:h val="0.90253768213435104"/>
        </c:manualLayout>
      </c:layout>
      <c:doughnutChart>
        <c:varyColors val="1"/>
        <c:ser>
          <c:idx val="0"/>
          <c:order val="0"/>
          <c:tx>
            <c:strRef>
              <c:f>Йиллик!$B$23</c:f>
              <c:strCache>
                <c:ptCount val="1"/>
                <c:pt idx="0">
                  <c:v>Жами</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05DF-4D48-A8E1-D5A119A90166}"/>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5DF-4D48-A8E1-D5A119A90166}"/>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05DF-4D48-A8E1-D5A119A90166}"/>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05DF-4D48-A8E1-D5A119A90166}"/>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FD93-44B7-BB49-35B5EA1D3EDF}"/>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FD93-44B7-BB49-35B5EA1D3EDF}"/>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FD93-44B7-BB49-35B5EA1D3EDF}"/>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FD93-44B7-BB49-35B5EA1D3EDF}"/>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6-FD93-44B7-BB49-35B5EA1D3EDF}"/>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FD93-44B7-BB49-35B5EA1D3EDF}"/>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FD93-44B7-BB49-35B5EA1D3EDF}"/>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7-7C34-40E9-8441-CD9D88AEC68C}"/>
              </c:ext>
            </c:extLst>
          </c:dPt>
          <c:dLbls>
            <c:dLbl>
              <c:idx val="4"/>
              <c:layout>
                <c:manualLayout>
                  <c:x val="-0.14883231177925155"/>
                  <c:y val="-9.1091068054889576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D93-44B7-BB49-35B5EA1D3EDF}"/>
                </c:ext>
              </c:extLst>
            </c:dLbl>
            <c:dLbl>
              <c:idx val="5"/>
              <c:layout>
                <c:manualLayout>
                  <c:x val="-0.12443278583979449"/>
                  <c:y val="-0.11652021895042905"/>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D93-44B7-BB49-35B5EA1D3EDF}"/>
                </c:ext>
              </c:extLst>
            </c:dLbl>
            <c:dLbl>
              <c:idx val="6"/>
              <c:layout>
                <c:manualLayout>
                  <c:x val="1.8611309949892626E-2"/>
                  <c:y val="0.16168599021131366"/>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D93-44B7-BB49-35B5EA1D3EDF}"/>
                </c:ext>
              </c:extLst>
            </c:dLbl>
            <c:dLbl>
              <c:idx val="7"/>
              <c:layout>
                <c:manualLayout>
                  <c:x val="6.688873262716731E-2"/>
                  <c:y val="0.1253587932181470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D93-44B7-BB49-35B5EA1D3EDF}"/>
                </c:ext>
              </c:extLst>
            </c:dLbl>
            <c:dLbl>
              <c:idx val="8"/>
              <c:layout>
                <c:manualLayout>
                  <c:x val="-7.457524945488217E-2"/>
                  <c:y val="-0.12109824053396337"/>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FD93-44B7-BB49-35B5EA1D3EDF}"/>
                </c:ext>
              </c:extLst>
            </c:dLbl>
            <c:dLbl>
              <c:idx val="9"/>
              <c:layout>
                <c:manualLayout>
                  <c:x val="0.25769506084466715"/>
                  <c:y val="4.8000528343983717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D93-44B7-BB49-35B5EA1D3EDF}"/>
                </c:ext>
              </c:extLst>
            </c:dLbl>
            <c:dLbl>
              <c:idx val="10"/>
              <c:layout>
                <c:manualLayout>
                  <c:x val="0.19183965640658554"/>
                  <c:y val="-4.2947841149880206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D93-44B7-BB49-35B5EA1D3EDF}"/>
                </c:ext>
              </c:extLst>
            </c:dLbl>
            <c:dLbl>
              <c:idx val="11"/>
              <c:layout>
                <c:manualLayout>
                  <c:x val="4.5812455261274157E-2"/>
                  <c:y val="-0.1288435234496406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7-7C34-40E9-8441-CD9D88AEC68C}"/>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Йиллик!$A$24:$A$35</c:f>
              <c:strCache>
                <c:ptCount val="12"/>
                <c:pt idx="0">
                  <c:v>Маъмурият ва ҳужжатлар ижроси назорати бошқармаси</c:v>
                </c:pt>
                <c:pt idx="1">
                  <c:v>Бухгалтерия ҳисоби ва методология бошқармаси</c:v>
                </c:pt>
                <c:pt idx="2">
                  <c:v>Ходимлар билан ишлаш бошқармаси</c:v>
                </c:pt>
                <c:pt idx="3">
                  <c:v>Ахборот хавфсизлиги ва ахборот технологияларини ривожлантириш бошқармаси</c:v>
                </c:pt>
                <c:pt idx="4">
                  <c:v>Маҳаллийлаштириш ва кооперация алоқаларини ривожлантириш бошқармаси</c:v>
                </c:pt>
                <c:pt idx="5">
                  <c:v>Ходимлар билан ишлаш бошқармаси</c:v>
                </c:pt>
                <c:pt idx="6">
                  <c:v>Комплаенс, ишлаб чикариш ва молиявий хавфларни мониторинг қилиш департаменти</c:v>
                </c:pt>
                <c:pt idx="7">
                  <c:v>Касаба уюшма қўмитаси</c:v>
                </c:pt>
                <c:pt idx="8">
                  <c:v>Ички аудит хизмати</c:v>
                </c:pt>
                <c:pt idx="9">
                  <c:v>Корпоратив ва мулкий муносабатлар бошқармаси</c:v>
                </c:pt>
                <c:pt idx="10">
                  <c:v>Ташқи иқтисодий кооперация, инвестиция ва инновация департаменти</c:v>
                </c:pt>
                <c:pt idx="11">
                  <c:v>Сотишдан кейинги хизматни ривожлантириш бошқармаси</c:v>
                </c:pt>
              </c:strCache>
            </c:strRef>
          </c:cat>
          <c:val>
            <c:numRef>
              <c:f>Йиллик!$B$24:$B$35</c:f>
              <c:numCache>
                <c:formatCode>#,##0</c:formatCode>
                <c:ptCount val="12"/>
                <c:pt idx="0">
                  <c:v>7922538580</c:v>
                </c:pt>
                <c:pt idx="1">
                  <c:v>2965000000</c:v>
                </c:pt>
                <c:pt idx="2">
                  <c:v>2075002200</c:v>
                </c:pt>
                <c:pt idx="3">
                  <c:v>1762325000</c:v>
                </c:pt>
                <c:pt idx="4">
                  <c:v>622000000</c:v>
                </c:pt>
                <c:pt idx="5">
                  <c:v>433332000</c:v>
                </c:pt>
                <c:pt idx="6">
                  <c:v>405455000</c:v>
                </c:pt>
                <c:pt idx="7">
                  <c:v>371600000</c:v>
                </c:pt>
                <c:pt idx="8">
                  <c:v>179000000</c:v>
                </c:pt>
                <c:pt idx="9">
                  <c:v>73600000</c:v>
                </c:pt>
                <c:pt idx="10">
                  <c:v>72800000</c:v>
                </c:pt>
                <c:pt idx="11">
                  <c:v>9740000</c:v>
                </c:pt>
              </c:numCache>
            </c:numRef>
          </c:val>
          <c:extLst>
            <c:ext xmlns:c16="http://schemas.microsoft.com/office/drawing/2014/chart" uri="{C3380CC4-5D6E-409C-BE32-E72D297353CC}">
              <c16:uniqueId val="{00000000-FD93-44B7-BB49-35B5EA1D3EDF}"/>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65729268162857091"/>
          <c:y val="6.2393889210464952E-2"/>
          <c:w val="0.33416833122753542"/>
          <c:h val="0.8680572162041558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'Ой бўйича'!$D$30</c:f>
              <c:strCache>
                <c:ptCount val="1"/>
                <c:pt idx="0">
                  <c:v>Товар / хизматнинг
жами суммаси
(cумда) 
(ҚҚС билан)</c:v>
                </c:pt>
              </c:strCache>
            </c:strRef>
          </c:tx>
          <c:spPr>
            <a:solidFill>
              <a:schemeClr val="accent1"/>
            </a:solidFill>
            <a:ln>
              <a:noFill/>
            </a:ln>
            <a:effectLst/>
          </c:spPr>
          <c:invertIfNegative val="0"/>
          <c:cat>
            <c:strRef>
              <c:f>'Ой бўйича'!$C$31:$C$37</c:f>
              <c:strCache>
                <c:ptCount val="7"/>
                <c:pt idx="0">
                  <c:v>Корпоратив ва мулкий муносабатлар бошқармаси</c:v>
                </c:pt>
                <c:pt idx="1">
                  <c:v>Маъмурият ва ҳужжатлар ижроси назорати бошқармаси</c:v>
                </c:pt>
                <c:pt idx="2">
                  <c:v>Ходимлар билан ишлаш бошқармаси</c:v>
                </c:pt>
                <c:pt idx="3">
                  <c:v>Бухгалтерия ҳисоби ва методология бошқармаси</c:v>
                </c:pt>
                <c:pt idx="4">
                  <c:v>Комплаенс, ишлаб чикариш ва молиявий хавфларни мониторинг қилиш департаменти</c:v>
                </c:pt>
                <c:pt idx="5">
                  <c:v>Ахборот хавфсизлиги ва ахборот технологияларини ривожлантириш бошқармаси</c:v>
                </c:pt>
                <c:pt idx="6">
                  <c:v>Маҳаллийлаштириш ва кооперация алоқаларини ривожлантириш бошқармаси</c:v>
                </c:pt>
              </c:strCache>
            </c:strRef>
          </c:cat>
          <c:val>
            <c:numRef>
              <c:f>'Ой бўйича'!$D$31:$D$37</c:f>
              <c:numCache>
                <c:formatCode>#,##0</c:formatCode>
                <c:ptCount val="7"/>
                <c:pt idx="0">
                  <c:v>26000000</c:v>
                </c:pt>
                <c:pt idx="1">
                  <c:v>1439300000</c:v>
                </c:pt>
                <c:pt idx="2">
                  <c:v>1304496000</c:v>
                </c:pt>
                <c:pt idx="3">
                  <c:v>50000000</c:v>
                </c:pt>
                <c:pt idx="4">
                  <c:v>382664000</c:v>
                </c:pt>
                <c:pt idx="5">
                  <c:v>9500000</c:v>
                </c:pt>
                <c:pt idx="6">
                  <c:v>50000000</c:v>
                </c:pt>
              </c:numCache>
            </c:numRef>
          </c:val>
          <c:extLst>
            <c:ext xmlns:c16="http://schemas.microsoft.com/office/drawing/2014/chart" uri="{C3380CC4-5D6E-409C-BE32-E72D297353CC}">
              <c16:uniqueId val="{00000000-C4F4-49DA-BE23-C19896002E50}"/>
            </c:ext>
          </c:extLst>
        </c:ser>
        <c:dLbls>
          <c:showLegendKey val="0"/>
          <c:showVal val="0"/>
          <c:showCatName val="0"/>
          <c:showSerName val="0"/>
          <c:showPercent val="0"/>
          <c:showBubbleSize val="0"/>
        </c:dLbls>
        <c:gapWidth val="219"/>
        <c:overlap val="-27"/>
        <c:axId val="575007496"/>
        <c:axId val="575006512"/>
      </c:barChart>
      <c:catAx>
        <c:axId val="575007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006512"/>
        <c:crosses val="autoZero"/>
        <c:auto val="1"/>
        <c:lblAlgn val="ctr"/>
        <c:lblOffset val="100"/>
        <c:noMultiLvlLbl val="0"/>
      </c:catAx>
      <c:valAx>
        <c:axId val="57500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007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'Ой бўйича'!$D$22</c:f>
              <c:strCache>
                <c:ptCount val="1"/>
                <c:pt idx="0">
                  <c:v>Товар / хизматнинг
жами суммаси
(cумда) 
(ҚҚС билан)</c:v>
                </c:pt>
              </c:strCache>
            </c:strRef>
          </c:tx>
          <c:spPr>
            <a:solidFill>
              <a:schemeClr val="accent1"/>
            </a:solidFill>
            <a:ln>
              <a:noFill/>
            </a:ln>
            <a:effectLst/>
          </c:spPr>
          <c:invertIfNegative val="0"/>
          <c:cat>
            <c:strRef>
              <c:f>'Ой бўйича'!$C$23:$C$27</c:f>
              <c:strCache>
                <c:ptCount val="5"/>
                <c:pt idx="0">
                  <c:v>Ахборот хавфсизлиги ва ахборот технологияларини ривожлантириш бошқармаси</c:v>
                </c:pt>
                <c:pt idx="1">
                  <c:v>Ташқи иқтисодий кооперация, инвестиция ва инновация департаменти</c:v>
                </c:pt>
                <c:pt idx="2">
                  <c:v>Маъмурият ва ҳужжатлар ижроси назорати бошқармаси</c:v>
                </c:pt>
                <c:pt idx="3">
                  <c:v>Ички аудит хизмати</c:v>
                </c:pt>
                <c:pt idx="4">
                  <c:v>Корпоратив ва мулкий муносабатлар бошқармаси</c:v>
                </c:pt>
              </c:strCache>
            </c:strRef>
          </c:cat>
          <c:val>
            <c:numRef>
              <c:f>'Ой бўйича'!$D$23:$D$27</c:f>
              <c:numCache>
                <c:formatCode>#,##0</c:formatCode>
                <c:ptCount val="5"/>
                <c:pt idx="0">
                  <c:v>1159300000</c:v>
                </c:pt>
                <c:pt idx="1">
                  <c:v>72800000</c:v>
                </c:pt>
                <c:pt idx="2">
                  <c:v>65000000</c:v>
                </c:pt>
                <c:pt idx="3">
                  <c:v>49000000</c:v>
                </c:pt>
                <c:pt idx="4">
                  <c:v>21600000</c:v>
                </c:pt>
              </c:numCache>
            </c:numRef>
          </c:val>
          <c:extLst>
            <c:ext xmlns:c16="http://schemas.microsoft.com/office/drawing/2014/chart" uri="{C3380CC4-5D6E-409C-BE32-E72D297353CC}">
              <c16:uniqueId val="{00000000-953A-4E3A-9ECF-041A00AC8FE6}"/>
            </c:ext>
          </c:extLst>
        </c:ser>
        <c:dLbls>
          <c:showLegendKey val="0"/>
          <c:showVal val="0"/>
          <c:showCatName val="0"/>
          <c:showSerName val="0"/>
          <c:showPercent val="0"/>
          <c:showBubbleSize val="0"/>
        </c:dLbls>
        <c:gapWidth val="219"/>
        <c:overlap val="-27"/>
        <c:axId val="575028160"/>
        <c:axId val="575026848"/>
      </c:barChart>
      <c:catAx>
        <c:axId val="575028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026848"/>
        <c:crosses val="autoZero"/>
        <c:auto val="1"/>
        <c:lblAlgn val="ctr"/>
        <c:lblOffset val="100"/>
        <c:noMultiLvlLbl val="0"/>
      </c:catAx>
      <c:valAx>
        <c:axId val="575026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0281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'Ой бўйича'!$D$15</c:f>
              <c:strCache>
                <c:ptCount val="1"/>
                <c:pt idx="0">
                  <c:v>Товар / хизматнинг
жами суммаси
(cумда) 
(ҚҚС билан)</c:v>
                </c:pt>
              </c:strCache>
            </c:strRef>
          </c:tx>
          <c:spPr>
            <a:solidFill>
              <a:schemeClr val="accent1"/>
            </a:solidFill>
            <a:ln>
              <a:noFill/>
            </a:ln>
            <a:effectLst/>
          </c:spPr>
          <c:invertIfNegative val="0"/>
          <c:cat>
            <c:strRef>
              <c:f>'Ой бўйича'!$C$16:$C$19</c:f>
              <c:strCache>
                <c:ptCount val="4"/>
                <c:pt idx="0">
                  <c:v>Ахборот хавфсизлиги ва ахборот технологияларини ривожлантириш бошқармаси</c:v>
                </c:pt>
                <c:pt idx="1">
                  <c:v>Комплаенс, ишлаб чикариш ва молиявий хавфларни мониторинг қилиш департаменти</c:v>
                </c:pt>
                <c:pt idx="2">
                  <c:v>Корпоратив ва мулкий муносабатлар бошқармаси</c:v>
                </c:pt>
                <c:pt idx="3">
                  <c:v>Ходимлар билан ишлаш бошқармаси</c:v>
                </c:pt>
              </c:strCache>
            </c:strRef>
          </c:cat>
          <c:val>
            <c:numRef>
              <c:f>'Ой бўйича'!$D$16:$D$19</c:f>
              <c:numCache>
                <c:formatCode>#,##0</c:formatCode>
                <c:ptCount val="4"/>
                <c:pt idx="0">
                  <c:v>177850000</c:v>
                </c:pt>
                <c:pt idx="1">
                  <c:v>22000000</c:v>
                </c:pt>
                <c:pt idx="2">
                  <c:v>0</c:v>
                </c:pt>
                <c:pt idx="3">
                  <c:v>770506200</c:v>
                </c:pt>
              </c:numCache>
            </c:numRef>
          </c:val>
          <c:extLst>
            <c:ext xmlns:c16="http://schemas.microsoft.com/office/drawing/2014/chart" uri="{C3380CC4-5D6E-409C-BE32-E72D297353CC}">
              <c16:uniqueId val="{00000000-9E94-4AF6-BCB7-7FFFCD8D1FC2}"/>
            </c:ext>
          </c:extLst>
        </c:ser>
        <c:dLbls>
          <c:showLegendKey val="0"/>
          <c:showVal val="0"/>
          <c:showCatName val="0"/>
          <c:showSerName val="0"/>
          <c:showPercent val="0"/>
          <c:showBubbleSize val="0"/>
        </c:dLbls>
        <c:gapWidth val="219"/>
        <c:overlap val="-27"/>
        <c:axId val="340471312"/>
        <c:axId val="340468360"/>
      </c:barChart>
      <c:catAx>
        <c:axId val="34047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468360"/>
        <c:crosses val="autoZero"/>
        <c:auto val="1"/>
        <c:lblAlgn val="ctr"/>
        <c:lblOffset val="100"/>
        <c:noMultiLvlLbl val="0"/>
      </c:catAx>
      <c:valAx>
        <c:axId val="340468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0471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99758316869665"/>
          <c:y val="0.10289389067524116"/>
          <c:w val="0.77825240606604484"/>
          <c:h val="0.49750310150137983"/>
        </c:manualLayout>
      </c:layout>
      <c:barChart>
        <c:barDir val="col"/>
        <c:grouping val="clustered"/>
        <c:varyColors val="0"/>
        <c:ser>
          <c:idx val="0"/>
          <c:order val="0"/>
          <c:tx>
            <c:strRef>
              <c:f>'Ой бўйича'!$D$42</c:f>
              <c:strCache>
                <c:ptCount val="1"/>
                <c:pt idx="0">
                  <c:v>Товар / хизматнинг
жами суммаси
(cумда) 
(ҚҚС билан)</c:v>
                </c:pt>
              </c:strCache>
            </c:strRef>
          </c:tx>
          <c:spPr>
            <a:solidFill>
              <a:schemeClr val="accent1"/>
            </a:solidFill>
            <a:ln>
              <a:noFill/>
            </a:ln>
            <a:effectLst/>
          </c:spPr>
          <c:invertIfNegative val="0"/>
          <c:cat>
            <c:strRef>
              <c:f>'Ой бўйича'!$C$43:$C$44</c:f>
              <c:strCache>
                <c:ptCount val="2"/>
                <c:pt idx="0">
                  <c:v>Касаба уюшма қўмитаси</c:v>
                </c:pt>
                <c:pt idx="1">
                  <c:v>Ахборот хавфсизлиги ва ахборот технологияларини ривожлантириш бошқармаси</c:v>
                </c:pt>
              </c:strCache>
            </c:strRef>
          </c:cat>
          <c:val>
            <c:numRef>
              <c:f>'Ой бўйича'!$D$43:$D$44</c:f>
              <c:numCache>
                <c:formatCode>#,##0</c:formatCode>
                <c:ptCount val="2"/>
                <c:pt idx="0">
                  <c:v>121300000</c:v>
                </c:pt>
                <c:pt idx="1">
                  <c:v>18000000</c:v>
                </c:pt>
              </c:numCache>
            </c:numRef>
          </c:val>
          <c:extLst>
            <c:ext xmlns:c16="http://schemas.microsoft.com/office/drawing/2014/chart" uri="{C3380CC4-5D6E-409C-BE32-E72D297353CC}">
              <c16:uniqueId val="{00000000-4318-4610-B14F-C7070E7915EF}"/>
            </c:ext>
          </c:extLst>
        </c:ser>
        <c:dLbls>
          <c:showLegendKey val="0"/>
          <c:showVal val="0"/>
          <c:showCatName val="0"/>
          <c:showSerName val="0"/>
          <c:showPercent val="0"/>
          <c:showBubbleSize val="0"/>
        </c:dLbls>
        <c:gapWidth val="219"/>
        <c:overlap val="-27"/>
        <c:axId val="528220936"/>
        <c:axId val="528215688"/>
      </c:barChart>
      <c:catAx>
        <c:axId val="528220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8215688"/>
        <c:crosses val="autoZero"/>
        <c:auto val="1"/>
        <c:lblAlgn val="ctr"/>
        <c:lblOffset val="100"/>
        <c:noMultiLvlLbl val="0"/>
      </c:catAx>
      <c:valAx>
        <c:axId val="528215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8220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57782118320481"/>
          <c:y val="9.6676737160120846E-2"/>
          <c:w val="0.75552381533703639"/>
          <c:h val="0.46149106739301093"/>
        </c:manualLayout>
      </c:layout>
      <c:barChart>
        <c:barDir val="col"/>
        <c:grouping val="clustered"/>
        <c:varyColors val="0"/>
        <c:ser>
          <c:idx val="0"/>
          <c:order val="0"/>
          <c:tx>
            <c:strRef>
              <c:f>'Ой бўйича'!$D$49</c:f>
              <c:strCache>
                <c:ptCount val="1"/>
                <c:pt idx="0">
                  <c:v>Товар / хизматнинг
жами суммаси
(cумда) 
(ҚҚС билан)</c:v>
                </c:pt>
              </c:strCache>
            </c:strRef>
          </c:tx>
          <c:spPr>
            <a:solidFill>
              <a:schemeClr val="accent1"/>
            </a:solidFill>
            <a:ln>
              <a:noFill/>
            </a:ln>
            <a:effectLst/>
          </c:spPr>
          <c:invertIfNegative val="0"/>
          <c:cat>
            <c:strRef>
              <c:f>'Ой бўйича'!$C$50:$C$52</c:f>
              <c:strCache>
                <c:ptCount val="3"/>
                <c:pt idx="0">
                  <c:v>Ходимлар билан ишлаш бошқармаси</c:v>
                </c:pt>
                <c:pt idx="1">
                  <c:v>Ички аудит хизмати</c:v>
                </c:pt>
                <c:pt idx="2">
                  <c:v>Ахборот хавфсизлиги ва ахборот технологияларини ривожлантириш бошқармаси</c:v>
                </c:pt>
              </c:strCache>
            </c:strRef>
          </c:cat>
          <c:val>
            <c:numRef>
              <c:f>'Ой бўйича'!$D$50:$D$52</c:f>
              <c:numCache>
                <c:formatCode>#,##0</c:formatCode>
                <c:ptCount val="3"/>
                <c:pt idx="0">
                  <c:v>96600000</c:v>
                </c:pt>
                <c:pt idx="1">
                  <c:v>130000000</c:v>
                </c:pt>
                <c:pt idx="2">
                  <c:v>6000000</c:v>
                </c:pt>
              </c:numCache>
            </c:numRef>
          </c:val>
          <c:extLst>
            <c:ext xmlns:c16="http://schemas.microsoft.com/office/drawing/2014/chart" uri="{C3380CC4-5D6E-409C-BE32-E72D297353CC}">
              <c16:uniqueId val="{00000000-ABA2-4D30-A87B-FD161EBF14F7}"/>
            </c:ext>
          </c:extLst>
        </c:ser>
        <c:dLbls>
          <c:showLegendKey val="0"/>
          <c:showVal val="0"/>
          <c:showCatName val="0"/>
          <c:showSerName val="0"/>
          <c:showPercent val="0"/>
          <c:showBubbleSize val="0"/>
        </c:dLbls>
        <c:gapWidth val="219"/>
        <c:overlap val="-27"/>
        <c:axId val="528208472"/>
        <c:axId val="528208800"/>
      </c:barChart>
      <c:catAx>
        <c:axId val="528208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8208800"/>
        <c:crosses val="autoZero"/>
        <c:auto val="1"/>
        <c:lblAlgn val="ctr"/>
        <c:lblOffset val="100"/>
        <c:noMultiLvlLbl val="0"/>
      </c:catAx>
      <c:valAx>
        <c:axId val="52820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8208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'Ой бўйича'!$D$55</c:f>
              <c:strCache>
                <c:ptCount val="1"/>
                <c:pt idx="0">
                  <c:v>Товар / хизматнинг
жами суммаси
(cумда) 
(ҚҚС билан)</c:v>
                </c:pt>
              </c:strCache>
            </c:strRef>
          </c:tx>
          <c:spPr>
            <a:solidFill>
              <a:schemeClr val="accent1"/>
            </a:solidFill>
            <a:ln>
              <a:noFill/>
            </a:ln>
            <a:effectLst/>
          </c:spPr>
          <c:invertIfNegative val="0"/>
          <c:cat>
            <c:strRef>
              <c:f>'Ой бўйича'!$C$56:$C$59</c:f>
              <c:strCache>
                <c:ptCount val="4"/>
                <c:pt idx="0">
                  <c:v>Корпоратив ва мулкий муносабатлар бошқармаси</c:v>
                </c:pt>
                <c:pt idx="1">
                  <c:v>Бухгалтерия ҳисоби ва методология бошқармаси</c:v>
                </c:pt>
                <c:pt idx="2">
                  <c:v>Касаба уюшма қўмитаси</c:v>
                </c:pt>
                <c:pt idx="3">
                  <c:v>Маъмурият ва ҳужжатлар ижроси назорати бошқармаси</c:v>
                </c:pt>
              </c:strCache>
            </c:strRef>
          </c:cat>
          <c:val>
            <c:numRef>
              <c:f>'Ой бўйича'!$D$56:$D$59</c:f>
              <c:numCache>
                <c:formatCode>#,##0</c:formatCode>
                <c:ptCount val="4"/>
                <c:pt idx="0">
                  <c:v>13000000</c:v>
                </c:pt>
                <c:pt idx="1">
                  <c:v>2900000000</c:v>
                </c:pt>
                <c:pt idx="2">
                  <c:v>227700000</c:v>
                </c:pt>
                <c:pt idx="3">
                  <c:v>210750000</c:v>
                </c:pt>
              </c:numCache>
            </c:numRef>
          </c:val>
          <c:extLst>
            <c:ext xmlns:c16="http://schemas.microsoft.com/office/drawing/2014/chart" uri="{C3380CC4-5D6E-409C-BE32-E72D297353CC}">
              <c16:uniqueId val="{00000000-6567-42DF-B352-8AC3203105B2}"/>
            </c:ext>
          </c:extLst>
        </c:ser>
        <c:dLbls>
          <c:showLegendKey val="0"/>
          <c:showVal val="0"/>
          <c:showCatName val="0"/>
          <c:showSerName val="0"/>
          <c:showPercent val="0"/>
          <c:showBubbleSize val="0"/>
        </c:dLbls>
        <c:gapWidth val="219"/>
        <c:overlap val="-27"/>
        <c:axId val="574981256"/>
        <c:axId val="574977320"/>
      </c:barChart>
      <c:catAx>
        <c:axId val="57498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77320"/>
        <c:crosses val="autoZero"/>
        <c:auto val="1"/>
        <c:lblAlgn val="ctr"/>
        <c:lblOffset val="100"/>
        <c:noMultiLvlLbl val="0"/>
      </c:catAx>
      <c:valAx>
        <c:axId val="574977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981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'Ой бўйича'!$D$64</c:f>
              <c:strCache>
                <c:ptCount val="1"/>
                <c:pt idx="0">
                  <c:v>Товар / хизматнинг
жами суммаси
(cумда) 
(ҚҚС билан)</c:v>
                </c:pt>
              </c:strCache>
            </c:strRef>
          </c:tx>
          <c:spPr>
            <a:solidFill>
              <a:schemeClr val="accent1"/>
            </a:solidFill>
            <a:ln>
              <a:noFill/>
            </a:ln>
            <a:effectLst/>
          </c:spPr>
          <c:invertIfNegative val="0"/>
          <c:cat>
            <c:strRef>
              <c:f>'Ой бўйича'!$C$65:$C$66</c:f>
              <c:strCache>
                <c:ptCount val="2"/>
                <c:pt idx="0">
                  <c:v>Маҳаллийлаштириш ва кооперация алоқаларини ривожлантириш бошқармаси</c:v>
                </c:pt>
                <c:pt idx="1">
                  <c:v>Ахборот хавфсизлиги ва ахборот технологияларини ривожлантириш бошқармаси</c:v>
                </c:pt>
              </c:strCache>
            </c:strRef>
          </c:cat>
          <c:val>
            <c:numRef>
              <c:f>'Ой бўйича'!$D$65:$D$66</c:f>
              <c:numCache>
                <c:formatCode>#,##0</c:formatCode>
                <c:ptCount val="2"/>
                <c:pt idx="0">
                  <c:v>500000000</c:v>
                </c:pt>
                <c:pt idx="1">
                  <c:v>57500000</c:v>
                </c:pt>
              </c:numCache>
            </c:numRef>
          </c:val>
          <c:extLst>
            <c:ext xmlns:c16="http://schemas.microsoft.com/office/drawing/2014/chart" uri="{C3380CC4-5D6E-409C-BE32-E72D297353CC}">
              <c16:uniqueId val="{00000000-F27A-419F-A7DB-8F0480779A1B}"/>
            </c:ext>
          </c:extLst>
        </c:ser>
        <c:dLbls>
          <c:showLegendKey val="0"/>
          <c:showVal val="0"/>
          <c:showCatName val="0"/>
          <c:showSerName val="0"/>
          <c:showPercent val="0"/>
          <c:showBubbleSize val="0"/>
        </c:dLbls>
        <c:gapWidth val="219"/>
        <c:overlap val="-27"/>
        <c:axId val="344994032"/>
        <c:axId val="524583496"/>
      </c:barChart>
      <c:catAx>
        <c:axId val="344994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4583496"/>
        <c:crosses val="autoZero"/>
        <c:auto val="1"/>
        <c:lblAlgn val="ctr"/>
        <c:lblOffset val="100"/>
        <c:noMultiLvlLbl val="0"/>
      </c:catAx>
      <c:valAx>
        <c:axId val="524583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4994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33989172406079"/>
          <c:y val="6.1002178649237473E-2"/>
          <c:w val="0.76955985764937274"/>
          <c:h val="0.66724855471497446"/>
        </c:manualLayout>
      </c:layout>
      <c:barChart>
        <c:barDir val="col"/>
        <c:grouping val="clustered"/>
        <c:varyColors val="0"/>
        <c:ser>
          <c:idx val="0"/>
          <c:order val="0"/>
          <c:tx>
            <c:strRef>
              <c:f>'Ой бўйича'!$D$71</c:f>
              <c:strCache>
                <c:ptCount val="1"/>
                <c:pt idx="0">
                  <c:v>Товар / хизматнинг
жами суммаси
(cумда) 
(ҚҚС билан)</c:v>
                </c:pt>
              </c:strCache>
            </c:strRef>
          </c:tx>
          <c:spPr>
            <a:solidFill>
              <a:schemeClr val="accent1"/>
            </a:solidFill>
            <a:ln>
              <a:noFill/>
            </a:ln>
            <a:effectLst/>
          </c:spPr>
          <c:invertIfNegative val="0"/>
          <c:cat>
            <c:strRef>
              <c:f>'Ой бўйича'!$C$72</c:f>
              <c:strCache>
                <c:ptCount val="1"/>
                <c:pt idx="0">
                  <c:v>Ахборот хавфсизлиги ва ахборот технологияларини ривожлантириш бошқармаси</c:v>
                </c:pt>
              </c:strCache>
            </c:strRef>
          </c:cat>
          <c:val>
            <c:numRef>
              <c:f>'Ой бўйича'!$D$72</c:f>
              <c:numCache>
                <c:formatCode>#,##0</c:formatCode>
                <c:ptCount val="1"/>
                <c:pt idx="0">
                  <c:v>216775000</c:v>
                </c:pt>
              </c:numCache>
            </c:numRef>
          </c:val>
          <c:extLst>
            <c:ext xmlns:c16="http://schemas.microsoft.com/office/drawing/2014/chart" uri="{C3380CC4-5D6E-409C-BE32-E72D297353CC}">
              <c16:uniqueId val="{00000000-3909-4252-8A0E-99AC339C2177}"/>
            </c:ext>
          </c:extLst>
        </c:ser>
        <c:dLbls>
          <c:showLegendKey val="0"/>
          <c:showVal val="0"/>
          <c:showCatName val="0"/>
          <c:showSerName val="0"/>
          <c:showPercent val="0"/>
          <c:showBubbleSize val="0"/>
        </c:dLbls>
        <c:gapWidth val="219"/>
        <c:overlap val="-27"/>
        <c:axId val="575032752"/>
        <c:axId val="575034392"/>
      </c:barChart>
      <c:catAx>
        <c:axId val="57503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034392"/>
        <c:crosses val="autoZero"/>
        <c:auto val="1"/>
        <c:lblAlgn val="ctr"/>
        <c:lblOffset val="100"/>
        <c:noMultiLvlLbl val="0"/>
      </c:catAx>
      <c:valAx>
        <c:axId val="575034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032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4</xdr:col>
      <xdr:colOff>177801</xdr:colOff>
      <xdr:row>1</xdr:row>
      <xdr:rowOff>69851</xdr:rowOff>
    </xdr:from>
    <xdr:to>
      <xdr:col>10</xdr:col>
      <xdr:colOff>539750</xdr:colOff>
      <xdr:row>10</xdr:row>
      <xdr:rowOff>12700</xdr:rowOff>
    </xdr:to>
    <xdr:graphicFrame macro="">
      <xdr:nvGraphicFramePr>
        <xdr:cNvPr id="3" name="Диаграмма 2">
          <a:extLst>
            <a:ext uri="{FF2B5EF4-FFF2-40B4-BE49-F238E27FC236}">
              <a16:creationId xmlns:a16="http://schemas.microsoft.com/office/drawing/2014/main" id="{AA874271-664F-BD6F-CD6F-D619B3FB4D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123824</xdr:colOff>
      <xdr:row>29</xdr:row>
      <xdr:rowOff>222250</xdr:rowOff>
    </xdr:from>
    <xdr:to>
      <xdr:col>11</xdr:col>
      <xdr:colOff>476249</xdr:colOff>
      <xdr:row>37</xdr:row>
      <xdr:rowOff>15875</xdr:rowOff>
    </xdr:to>
    <xdr:graphicFrame macro="">
      <xdr:nvGraphicFramePr>
        <xdr:cNvPr id="9" name="Диаграмма 8">
          <a:extLst>
            <a:ext uri="{FF2B5EF4-FFF2-40B4-BE49-F238E27FC236}">
              <a16:creationId xmlns:a16="http://schemas.microsoft.com/office/drawing/2014/main" id="{FA895AD5-16E8-151E-588D-36C9327E48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415924</xdr:colOff>
      <xdr:row>21</xdr:row>
      <xdr:rowOff>57149</xdr:rowOff>
    </xdr:from>
    <xdr:to>
      <xdr:col>12</xdr:col>
      <xdr:colOff>260349</xdr:colOff>
      <xdr:row>27</xdr:row>
      <xdr:rowOff>98424</xdr:rowOff>
    </xdr:to>
    <xdr:graphicFrame macro="">
      <xdr:nvGraphicFramePr>
        <xdr:cNvPr id="10" name="Диаграмма 9">
          <a:extLst>
            <a:ext uri="{FF2B5EF4-FFF2-40B4-BE49-F238E27FC236}">
              <a16:creationId xmlns:a16="http://schemas.microsoft.com/office/drawing/2014/main" id="{4C736675-8D71-A13B-C16F-F07512AA72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298451</xdr:colOff>
      <xdr:row>14</xdr:row>
      <xdr:rowOff>50801</xdr:rowOff>
    </xdr:from>
    <xdr:to>
      <xdr:col>11</xdr:col>
      <xdr:colOff>381001</xdr:colOff>
      <xdr:row>18</xdr:row>
      <xdr:rowOff>177800</xdr:rowOff>
    </xdr:to>
    <xdr:graphicFrame macro="">
      <xdr:nvGraphicFramePr>
        <xdr:cNvPr id="11" name="Диаграмма 10">
          <a:extLst>
            <a:ext uri="{FF2B5EF4-FFF2-40B4-BE49-F238E27FC236}">
              <a16:creationId xmlns:a16="http://schemas.microsoft.com/office/drawing/2014/main" id="{08007361-7802-065F-5DBC-15996C7EED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273051</xdr:colOff>
      <xdr:row>40</xdr:row>
      <xdr:rowOff>31750</xdr:rowOff>
    </xdr:from>
    <xdr:to>
      <xdr:col>11</xdr:col>
      <xdr:colOff>69850</xdr:colOff>
      <xdr:row>45</xdr:row>
      <xdr:rowOff>101600</xdr:rowOff>
    </xdr:to>
    <xdr:graphicFrame macro="">
      <xdr:nvGraphicFramePr>
        <xdr:cNvPr id="12" name="Диаграмма 11">
          <a:extLst>
            <a:ext uri="{FF2B5EF4-FFF2-40B4-BE49-F238E27FC236}">
              <a16:creationId xmlns:a16="http://schemas.microsoft.com/office/drawing/2014/main" id="{599F28C9-BD19-7C46-5141-99E99F7CDD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92075</xdr:colOff>
      <xdr:row>47</xdr:row>
      <xdr:rowOff>50800</xdr:rowOff>
    </xdr:from>
    <xdr:to>
      <xdr:col>9</xdr:col>
      <xdr:colOff>596900</xdr:colOff>
      <xdr:row>53</xdr:row>
      <xdr:rowOff>0</xdr:rowOff>
    </xdr:to>
    <xdr:graphicFrame macro="">
      <xdr:nvGraphicFramePr>
        <xdr:cNvPr id="13" name="Диаграмма 12">
          <a:extLst>
            <a:ext uri="{FF2B5EF4-FFF2-40B4-BE49-F238E27FC236}">
              <a16:creationId xmlns:a16="http://schemas.microsoft.com/office/drawing/2014/main" id="{9925D1F1-5BD9-FA57-8D95-B3B367E4F1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314325</xdr:colOff>
      <xdr:row>54</xdr:row>
      <xdr:rowOff>38099</xdr:rowOff>
    </xdr:from>
    <xdr:to>
      <xdr:col>9</xdr:col>
      <xdr:colOff>273050</xdr:colOff>
      <xdr:row>58</xdr:row>
      <xdr:rowOff>285750</xdr:rowOff>
    </xdr:to>
    <xdr:graphicFrame macro="">
      <xdr:nvGraphicFramePr>
        <xdr:cNvPr id="14" name="Диаграмма 13">
          <a:extLst>
            <a:ext uri="{FF2B5EF4-FFF2-40B4-BE49-F238E27FC236}">
              <a16:creationId xmlns:a16="http://schemas.microsoft.com/office/drawing/2014/main" id="{82DE45A4-2021-0006-E344-992223616F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73025</xdr:colOff>
      <xdr:row>62</xdr:row>
      <xdr:rowOff>120650</xdr:rowOff>
    </xdr:from>
    <xdr:to>
      <xdr:col>9</xdr:col>
      <xdr:colOff>508000</xdr:colOff>
      <xdr:row>66</xdr:row>
      <xdr:rowOff>88900</xdr:rowOff>
    </xdr:to>
    <xdr:graphicFrame macro="">
      <xdr:nvGraphicFramePr>
        <xdr:cNvPr id="15" name="Диаграмма 14">
          <a:extLst>
            <a:ext uri="{FF2B5EF4-FFF2-40B4-BE49-F238E27FC236}">
              <a16:creationId xmlns:a16="http://schemas.microsoft.com/office/drawing/2014/main" id="{7BBC9C6E-DE27-6D80-C5E5-5012E75100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263525</xdr:colOff>
      <xdr:row>69</xdr:row>
      <xdr:rowOff>6349</xdr:rowOff>
    </xdr:from>
    <xdr:to>
      <xdr:col>10</xdr:col>
      <xdr:colOff>406400</xdr:colOff>
      <xdr:row>72</xdr:row>
      <xdr:rowOff>111124</xdr:rowOff>
    </xdr:to>
    <xdr:graphicFrame macro="">
      <xdr:nvGraphicFramePr>
        <xdr:cNvPr id="16" name="Диаграмма 15">
          <a:extLst>
            <a:ext uri="{FF2B5EF4-FFF2-40B4-BE49-F238E27FC236}">
              <a16:creationId xmlns:a16="http://schemas.microsoft.com/office/drawing/2014/main" id="{007D15D4-5A1F-BB75-F28E-ABEE173F4C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117475</xdr:colOff>
      <xdr:row>76</xdr:row>
      <xdr:rowOff>9525</xdr:rowOff>
    </xdr:from>
    <xdr:to>
      <xdr:col>11</xdr:col>
      <xdr:colOff>422275</xdr:colOff>
      <xdr:row>85</xdr:row>
      <xdr:rowOff>9525</xdr:rowOff>
    </xdr:to>
    <xdr:graphicFrame macro="">
      <xdr:nvGraphicFramePr>
        <xdr:cNvPr id="17" name="Диаграмма 16">
          <a:extLst>
            <a:ext uri="{FF2B5EF4-FFF2-40B4-BE49-F238E27FC236}">
              <a16:creationId xmlns:a16="http://schemas.microsoft.com/office/drawing/2014/main" id="{8B24338C-6A41-4D1E-C0EA-5E63FA122D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193675</xdr:colOff>
      <xdr:row>87</xdr:row>
      <xdr:rowOff>19050</xdr:rowOff>
    </xdr:from>
    <xdr:to>
      <xdr:col>10</xdr:col>
      <xdr:colOff>44450</xdr:colOff>
      <xdr:row>90</xdr:row>
      <xdr:rowOff>130174</xdr:rowOff>
    </xdr:to>
    <xdr:graphicFrame macro="">
      <xdr:nvGraphicFramePr>
        <xdr:cNvPr id="18" name="Диаграмма 17">
          <a:extLst>
            <a:ext uri="{FF2B5EF4-FFF2-40B4-BE49-F238E27FC236}">
              <a16:creationId xmlns:a16="http://schemas.microsoft.com/office/drawing/2014/main" id="{5F670464-4FC0-4481-8B46-35A6E41738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291746</xdr:colOff>
      <xdr:row>21</xdr:row>
      <xdr:rowOff>82176</xdr:rowOff>
    </xdr:from>
    <xdr:to>
      <xdr:col>15</xdr:col>
      <xdr:colOff>335606</xdr:colOff>
      <xdr:row>36</xdr:row>
      <xdr:rowOff>75915</xdr:rowOff>
    </xdr:to>
    <xdr:graphicFrame macro="">
      <xdr:nvGraphicFramePr>
        <xdr:cNvPr id="2" name="Диаграмма 1">
          <a:extLst>
            <a:ext uri="{FF2B5EF4-FFF2-40B4-BE49-F238E27FC236}">
              <a16:creationId xmlns:a16="http://schemas.microsoft.com/office/drawing/2014/main" id="{8F912D2F-F20D-6CCD-68BC-92778D0FA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Автор" refreshedDate="44893.466504861113" createdVersion="8" refreshedVersion="8" minRefreshableVersion="3" recordCount="166" xr:uid="{8DED466C-89EB-45C9-B961-4F4EA17DA69C}">
  <cacheSource type="worksheet">
    <worksheetSource ref="A4:T170" sheet="2023 Свод"/>
  </cacheSource>
  <cacheFields count="20">
    <cacheField name="Т/р" numFmtId="0">
      <sharedItems containsSemiMixedTypes="0" containsString="0" containsNumber="1" containsInteger="1" minValue="1" maxValue="166"/>
    </cacheField>
    <cacheField name="Товар / хизмат _x000a_номи" numFmtId="0">
      <sharedItems count="108">
        <s v="Брокер хизмати"/>
        <s v="Баҳолаш хизмати"/>
        <s v="Баҳолаш ҳисоботини экспертизадан ўтказиш ёки эксперт хулосасини олиш"/>
        <s v="Биржа хизматлари (Марказий депозитарий ва &quot;Элсис Савдо&quot; комиссия йиғими)"/>
        <s v="&quot;Ўзавтосаноат&quot;АЖнинг биносининг функционал ишлашини таъминлаш"/>
        <s v="Кузатув камералари ва уларни ўрнатиш"/>
        <s v="Тиббий ёрдам олиш учун хизмат"/>
        <s v="&quot;Ўзавтосаноат&quot; АЖнинг яшил ҳудудни ободонлаштириш ва лифтларга хизмат кўрсатиш"/>
        <s v="&quot;Ўзавтосаноат&quot; АЖ биносини қўриқлаш хизмати"/>
        <s v="Нашриёт хизмати"/>
        <s v="Бинони таъмирлаш"/>
        <s v="Ресторан хизмати"/>
        <s v="Меҳмонхона хизмати"/>
        <s v="Бензин - ёқилғи маҳсулоти"/>
        <s v="Канцелярия товарлари"/>
        <s v="Хужжатлар учун жавон"/>
        <s v="Лифтлар учун аккумулятор"/>
        <s v="Архив учун темир жавонлар"/>
        <s v="Музокаралар залини ижарага олиш"/>
        <s v="Ijro.gov.uz тизимидан фойдаланиш учун абонент тўлови"/>
        <s v="Кофе машина"/>
        <s v="А4 офис қоғози"/>
        <s v="Байроқлар"/>
        <s v="Бўш иш ўринлари ҳақида эълонларни веб-сайтга жойлаштириш"/>
        <s v="Ijro.gov.uz тизимидан фойдаланиш учун калитлар"/>
        <s v="Санаторияларга йўлланмалар"/>
        <s v="Ҳужжатларни чопар (курьер) орқали жўнатиш"/>
        <s v="“Linked In” ижтимоий тармоғининг лицензияси"/>
        <s v="1С  техник хизмат "/>
        <s v="Таъмирлаш ишлари"/>
        <s v="Кузатув камералари учун электр таъминоти блоки"/>
        <s v="Сейф"/>
        <s v="Гуллар"/>
        <s v="Кресло"/>
        <s v="Шиша идишда 0.25 газланмаган ичимлик суви"/>
        <s v="Металл шкаф"/>
        <s v="А3 офис қоғози"/>
        <s v="&quot;Кизил Сув&quot; спорт-соғломлаштириш мажмуасига йўлланма"/>
        <s v="Симсиз клавиатура ва сичқонча жамланмаси"/>
        <s v="Шиша идишда 0.25 газланган ичимлик суви"/>
        <s v="IP TV хизмати"/>
        <s v="Ноутбук учун подставка"/>
        <s v="Пилот"/>
        <s v="Шарик ручка"/>
        <s v="“Грейдинг” хизмати"/>
        <s v="Интернет хизмати"/>
        <s v="Ахборот коммуникация ускуна ва жиҳозларини таъмирлаш"/>
        <s v="Рангли принтер МФУ Сanon C3325i ва НР 5225 учун картридж"/>
        <s v="Learning Management System (LMS) платформасини харид қилиш"/>
        <s v="Тармоқ фильтри  (Пилот)"/>
        <s v="Экранда презентацияларни кўрсатиш учун лазерли кўрсатгич"/>
        <s v="2-этаж мажлислар залидаги Экран ва ускуналарини модернизация килиш "/>
        <s v="Marklines.com - ахборот онлайн платформасига обуна бўлиш"/>
        <s v="Ковролин гиламларни кимёвий тозалаш"/>
        <s v="Аффилланган шахслар томонидан йирик битимлар ва битимлар тузиш шартларини ўрганиш"/>
        <s v="Ходимларни малакасини ошириш бўйича ўқув курси"/>
        <s v=" USB\TypeC LAN  адаптери"/>
        <s v="Корпоратив бошқарув хизматини баҳолаш хизмати"/>
        <s v="UTP тармоқ симини текшириш қурилмаси"/>
        <s v="Қимматли қоғозлар бозори мутахассисининг малака сертификати"/>
        <s v="Ўзбекистон Республикаси ҳудудида меҳнат фаолиятини олиб бориш учун хорижий шахсларни қидириш ва танлаш"/>
        <s v="Автотранспорт воситалари"/>
        <s v="Лицезияни янгилаш"/>
        <s v="Тарқатма материаллари"/>
        <s v="Сертификация ISO 37001:2016"/>
        <s v="Офис креслоси"/>
        <s v="Фонтан учун насослар"/>
        <s v="Кўргазма стенди жойлаштириш ва безатиш учун хизмат"/>
        <s v="Рахбар учун офис креслоси"/>
        <s v="&quot;Ўзавтосаноат&quot; АЖнинг ертўла қисмига кузатув камерасини ўрнатиш"/>
        <s v="Юмшоқ мебел тўплам"/>
        <s v="Аудит хизмати"/>
        <s v="Дизайнерлик хизматлари"/>
        <s v="Симли клавиатура ва сичқонча жамланмаси"/>
        <s v="Асбоб ускуналар туплами"/>
        <s v="Автотранспорт воситаларига ҳамроҳлик қилиш"/>
        <s v="Жамиятдаги симсиз клавиатура ва сичконча учун батарея ААА"/>
        <s v="Почта маркаси"/>
        <s v="&quot;Сокол&quot; болалар оромгохига йўлланмалар"/>
        <s v="Суғурта хизмати"/>
        <s v="HPE PROLIANT DL360 сервери учун Кувват блоки "/>
        <s v="Кисловодск шахридаги “Ўзбекистон” оромгохига йўлланма"/>
        <s v="HPE PROLIANT DL360 сервери учун қаттиқ диск"/>
        <s v="Human Capital Management system (HCM) - инсон капиталини бошқариш бўйича “Onboarding” ва “Assessment”модулларига эга дастурий платформа"/>
        <s v="“Ўзавтосаноат” АЖ молия-хўжалик фаолиятининг 2023 йил учун бухгалтерия ҳисобининг миллий стандартларига мувофиқ ташқи аудит хизмати"/>
        <s v="Веб-сайт экспертизаси"/>
        <s v="МСФО бўйича аудит хизмати"/>
        <s v="Архив файлларни (переплёт) қилиш"/>
        <s v="Эсдалик сувенирлар"/>
        <s v="Бино фасадини ювиш"/>
        <s v="Кўргазма стенди"/>
        <s v="Ходимларни малакасини ошириш учун ўқув курси"/>
        <s v="UniFi AC Lite AP Wifi точка доступини таркатувчи ускуна"/>
        <s v="DLP - Ахборот хавфсизлигини таъминдаш дастурий таъминоти лицензияси муддатини узайтириш"/>
        <s v="Zoom meeting лицензияси "/>
        <s v="Ахборотлаштириш объектларини ахборот хавфсизлиги талаблари мувофиқлиги юзасидан аудитдан ўтказиш"/>
        <s v="Кўргазма майдонини ижарага олиш"/>
        <s v="Бинони тозалаш хизмати"/>
        <s v="Бинонинг видео кузатуви ва ёнғин хавфсизлиги хизмати"/>
        <s v="Хизмат автомобилларини доимий равишда таъмирлаш"/>
        <s v="Болалар учун ваучер (совға)"/>
        <s v="Ваучер"/>
        <s v="Янги йил банкети"/>
        <s v="Янги йил байрамига бинони безаш"/>
        <s v="Хона гуллари"/>
        <s v="Телевизор"/>
        <s v="0,5 литрлик газланмаган ичимлик суви"/>
        <s v="Табрикномалар"/>
      </sharedItems>
    </cacheField>
    <cacheField name="Ўлчов _x000a_бирлиги" numFmtId="0">
      <sharedItems count="10">
        <s v="хизмат"/>
        <s v="дона"/>
        <s v="литр"/>
        <s v="тўплам"/>
        <s v="пачка"/>
        <s v="даста"/>
        <s v="комплект"/>
        <s v="кв. метр"/>
        <s v="киши"/>
        <s v="блок"/>
      </sharedItems>
    </cacheField>
    <cacheField name="Миқдори" numFmtId="0">
      <sharedItems containsSemiMixedTypes="0" containsString="0" containsNumber="1" containsInteger="1" minValue="1" maxValue="10500" count="27">
        <n v="1"/>
        <n v="50"/>
        <n v="10500"/>
        <n v="20"/>
        <n v="4"/>
        <n v="2"/>
        <n v="300"/>
        <n v="6"/>
        <n v="77"/>
        <n v="30"/>
        <n v="10"/>
        <n v="3"/>
        <n v="480"/>
        <n v="25"/>
        <n v="8"/>
        <n v="240"/>
        <n v="12"/>
        <n v="5"/>
        <n v="6500"/>
        <n v="7"/>
        <n v="100"/>
        <n v="110"/>
        <n v="35"/>
        <n v="60"/>
        <n v="11"/>
        <n v="120"/>
        <n v="200"/>
      </sharedItems>
    </cacheField>
    <cacheField name="Товар / хизматнинг_x000a_батафсил таснифи" numFmtId="0">
      <sharedItems longText="1"/>
    </cacheField>
    <cacheField name="Товар / хизматнинг_x000a_категорияси" numFmtId="0">
      <sharedItems/>
    </cacheField>
    <cacheField name="Тури" numFmtId="0">
      <sharedItems count="88">
        <s v="Брокер хизмати"/>
        <s v="Консальтинг хизмати"/>
        <s v="Биржа хизмати"/>
        <s v="Техник хизмат"/>
        <s v="Административ бино учун товар"/>
        <s v="Тиббий ёрдам хизмати"/>
        <s v="Қўриқлаш хизмати"/>
        <s v="Нашриёт хизмати"/>
        <s v="Бинони таъмирлаш"/>
        <s v="Ресторан хизмати"/>
        <s v="Меҳмонхона хизмати"/>
        <s v="Ёқилғи маҳсулоти"/>
        <s v="Канцелярия товарлари"/>
        <s v="Мебель"/>
        <s v="Ижарага олиш"/>
        <s v="Абонент тўлови"/>
        <s v="Техника"/>
        <s v="Сайтга жойлаштириш хизмати"/>
        <s v="Номоддий товар "/>
        <s v="Санаторияларга йўлланмалар"/>
        <s v="Чопар хизмати"/>
        <s v="Тармоғининг лицензияси"/>
        <s v="Таъмирлаш ишлари"/>
        <s v="Озиқ-овқат"/>
        <s v="Офис товари"/>
        <s v="IP TV хизмати"/>
        <s v="Учун подставка"/>
        <s v="Баҳолаш хизмати"/>
        <s v="Комиссия йиғими"/>
        <s v="Грейдинг хизмати"/>
        <s v="Интернет хизмати"/>
        <s v="Тиббий ёрдам олиш хизмати"/>
        <s v="Жиҳозларини таъмирлаш"/>
        <s v="Рангли принтер учун картридж"/>
        <s v="Learning Management System (LMS) хизмати"/>
        <s v="Бошқа ускуналар"/>
        <s v="Модернизация килиш"/>
        <s v="Обуна бўлиш"/>
        <s v="Кимёвий тозалаш"/>
        <s v="Шартларини ўрганиш"/>
        <s v="Ўқув курси"/>
        <s v="LAN  адаптери"/>
        <s v="Текшириш қурилмаси"/>
        <s v="Малака сертификати"/>
        <s v="Хулосасини олиш"/>
        <s v="Комиссия йиғими)"/>
        <s v="Ва танлаш"/>
        <s v="Автотранспорт воситалари"/>
        <s v="Лицезияни янгилаш"/>
        <s v="Тарқатма материаллари"/>
        <s v="Сертификация ISO 37001:2016"/>
        <s v="Офис креслоси"/>
        <s v="Учун насослар"/>
        <s v="Учун хизмат"/>
        <s v="Ижарага хизмати"/>
        <s v="Камерасини ўрнатиш"/>
        <s v="Мебел тўплам"/>
        <s v="Аудит хизмати"/>
        <s v="Дизайнерлик хизматлари"/>
        <s v="Сичқонча жамланмаси"/>
        <s v="Ускуналар туплами"/>
        <s v="Ҳамроҳлик қилиш"/>
        <s v="Батарея ААА"/>
        <s v="Почта маркаси"/>
        <s v="Оромгохига йўлланмалар"/>
        <s v="Суғурта хизмати"/>
        <s v="Мажмуасига йўлланма"/>
        <s v="Кувват блоки"/>
        <s v="Оромгохига йўлланма"/>
        <s v="Қаттиқ диск"/>
        <s v="Дастурий платформа"/>
        <s v="Экспертиза"/>
        <s v="Консалтинг хизмати"/>
        <s v="Ижара хизмати"/>
        <s v="Архив хизмати"/>
        <s v="Эсдалик сувенирлар"/>
        <s v="Фасадини ювиш хизмати"/>
        <s v="Кўргазма стенди"/>
        <s v="Таркатувчи ускуна"/>
        <s v="Муддатини узайтириш"/>
        <s v="Meeting лицензияси"/>
        <s v="Тозалаш хизмати"/>
        <s v="Хавфсизлик таъминлаш бўйича хизматлар"/>
        <s v="Автомобилларни таъмирлаш хизмати"/>
        <s v="Ваучер (совға)"/>
        <s v="Йил банкети ташкил қилиш хизмати"/>
        <s v="Бинони безаш хизмати"/>
        <s v="Полиграфия маҳсулотлари"/>
      </sharedItems>
    </cacheField>
    <cacheField name="Валюта_x000a_(UZS, USD, ҳк.)" numFmtId="0">
      <sharedItems/>
    </cacheField>
    <cacheField name="Товар / хизматнинг_x000a_бир бирлик учун нархи_x000a_(ҚҚС билан)" numFmtId="0">
      <sharedItems containsBlank="1" containsMixedTypes="1" containsNumber="1" minValue="350" maxValue="2900000000" count="88">
        <s v="шартномага қараб"/>
        <s v="ўрнатилган тарифга биноан"/>
        <n v="950000000"/>
        <n v="900000000"/>
        <n v="600000000"/>
        <n v="7000000"/>
        <n v="324300000"/>
        <n v="200000000"/>
        <n v="15000"/>
        <n v="100000000"/>
        <n v="3000000"/>
        <n v="15000000"/>
        <n v="900000"/>
        <n v="20000000"/>
        <n v="33998580"/>
        <n v="65000"/>
        <n v="3500000"/>
        <n v="2160000"/>
        <n v="260000"/>
        <n v="4900000"/>
        <n v="10272000"/>
        <n v="10000000"/>
        <n v="333333.33333333331"/>
        <n v="200000"/>
        <n v="8000000"/>
        <n v="700000"/>
        <n v="1800000"/>
        <n v="11000"/>
        <n v="5000000"/>
        <n v="130000"/>
        <n v="375000"/>
        <n v="1000000"/>
        <n v="2400000"/>
        <n v="400000"/>
        <n v="140000"/>
        <n v="1000"/>
        <n v="54000"/>
        <n v="84000000"/>
        <n v="60000000"/>
        <n v="500"/>
        <n v="22000000"/>
        <n v="8506200"/>
        <n v="350000"/>
        <n v="800000"/>
        <n v="100000"/>
        <n v="5600"/>
        <n v="10000"/>
        <n v="4000000"/>
        <n v="650000"/>
        <n v="1297296000"/>
        <n v="250000000"/>
        <n v="2000000"/>
        <n v="132664000"/>
        <n v="1500000"/>
        <n v="35000000"/>
        <n v="50000000"/>
        <n v="6000000"/>
        <n v="30000000"/>
        <n v="9000000"/>
        <n v="7200000"/>
        <m/>
        <n v="25000"/>
        <n v="3000"/>
        <n v="2300000"/>
        <n v="4650000"/>
        <n v="20800000"/>
        <n v="448571.42857142858"/>
        <n v="10900000"/>
        <n v="8400"/>
        <n v="130000000"/>
        <n v="2900000000"/>
        <n v="2600000"/>
        <n v="4890000"/>
        <n v="450000"/>
        <n v="25000000"/>
        <n v="21800000"/>
        <n v="500000000"/>
        <n v="350"/>
        <n v="115000000"/>
        <n v="72000000"/>
        <n v="1960000"/>
        <n v="41666.666666666664"/>
        <n v="150000000"/>
        <n v="500000"/>
        <n v="120000000"/>
        <n v="40000000"/>
        <n v="24000"/>
        <n v="20000"/>
      </sharedItems>
    </cacheField>
    <cacheField name="Товар / хизматнинг_x000a_жами суммаси_x000a_(ҚҚС билан)" numFmtId="0">
      <sharedItems containsMixedTypes="1" containsNumber="1" containsInteger="1" minValue="1100" maxValue="2900000000" count="89">
        <s v="шартномага қараб"/>
        <s v="ўрнатилган тарифга биноан"/>
        <n v="950000000"/>
        <n v="900000000"/>
        <n v="600000000"/>
        <n v="350000000"/>
        <n v="324300000"/>
        <n v="200000000"/>
        <n v="150000000"/>
        <n v="100000000"/>
        <n v="60000000"/>
        <n v="45000000"/>
        <n v="40000000"/>
        <n v="33998580"/>
        <n v="30000000"/>
        <n v="19500000"/>
        <n v="21000000"/>
        <n v="2160000"/>
        <n v="20020000"/>
        <n v="19600000"/>
        <n v="15000000"/>
        <n v="10272000"/>
        <n v="10000000"/>
        <n v="8000000"/>
        <n v="7000000"/>
        <n v="5400000"/>
        <n v="5280000"/>
        <n v="5000000"/>
        <n v="3250000"/>
        <n v="3000000"/>
        <n v="2640000"/>
        <n v="2400000"/>
        <n v="1200000"/>
        <n v="780000"/>
        <n v="140000"/>
        <n v="1100"/>
        <n v="54000"/>
        <n v="84000000"/>
        <n v="2500"/>
        <n v="22000000"/>
        <n v="8506200"/>
        <n v="3500000"/>
        <n v="1600000"/>
        <n v="100000"/>
        <n v="5600"/>
        <n v="65000000"/>
        <n v="49000000"/>
        <n v="4000000"/>
        <n v="1300000"/>
        <n v="800000"/>
        <n v="1297296000"/>
        <n v="800000000"/>
        <n v="250000000"/>
        <n v="132664000"/>
        <n v="90000000"/>
        <n v="75000000"/>
        <n v="70000000"/>
        <n v="50000000"/>
        <n v="20000000"/>
        <n v="16000000"/>
        <n v="9000000"/>
        <n v="7200000"/>
        <n v="400000"/>
        <n v="25000"/>
        <n v="300000"/>
        <n v="46000000"/>
        <n v="27900000"/>
        <n v="20800000"/>
        <n v="15700000"/>
        <n v="10900000"/>
        <n v="8400"/>
        <n v="130000000"/>
        <n v="6000000"/>
        <n v="2900000000"/>
        <n v="48900000"/>
        <n v="27000000"/>
        <n v="25000000"/>
        <n v="21800000"/>
        <n v="500000000"/>
        <n v="15000"/>
        <n v="3850"/>
        <n v="115000000"/>
        <n v="72000000"/>
        <n v="2500000"/>
        <n v="120000000"/>
        <n v="18000000"/>
        <n v="12000000"/>
        <n v="4800000"/>
        <n v="2000000"/>
      </sharedItems>
    </cacheField>
    <cacheField name="Марказий банк курси" numFmtId="0">
      <sharedItems containsBlank="1" containsMixedTypes="1" containsNumber="1" containsInteger="1" minValue="11500" maxValue="13000"/>
    </cacheField>
    <cacheField name="Товар / хизматнинг_x000a_жами суммаси_x000a_(cумда) _x000a_(ҚҚС билан)" numFmtId="0">
      <sharedItems containsMixedTypes="1" containsNumber="1" containsInteger="1" minValue="11000" maxValue="2900000000" count="89">
        <s v="шартномага қараб"/>
        <s v="ўрнатилган тарифга биноан"/>
        <n v="950000000"/>
        <n v="900000000"/>
        <n v="600000000"/>
        <n v="350000000"/>
        <n v="324300000"/>
        <n v="200000000"/>
        <n v="150000000"/>
        <n v="100000000"/>
        <n v="60000000"/>
        <n v="45000000"/>
        <n v="40000000"/>
        <n v="33998580"/>
        <n v="30000000"/>
        <n v="19500000"/>
        <n v="21000000"/>
        <n v="2160000"/>
        <n v="20020000"/>
        <n v="19600000"/>
        <n v="15000000"/>
        <n v="10272000"/>
        <n v="10000000"/>
        <n v="8000000"/>
        <n v="7000000"/>
        <n v="5400000"/>
        <n v="5280000"/>
        <n v="5000000"/>
        <n v="3250000"/>
        <n v="3000000"/>
        <n v="2640000"/>
        <n v="2400000"/>
        <n v="1200000"/>
        <n v="780000"/>
        <n v="140000"/>
        <n v="11000"/>
        <n v="702000000"/>
        <n v="84000000"/>
        <n v="28750000"/>
        <n v="22000000"/>
        <n v="8506200"/>
        <n v="3500000"/>
        <n v="1600000"/>
        <n v="1150000000"/>
        <n v="72800000"/>
        <n v="65000000"/>
        <n v="49000000"/>
        <n v="4000000"/>
        <n v="1300000"/>
        <n v="800000"/>
        <n v="1297296000"/>
        <n v="800000000"/>
        <n v="250000000"/>
        <n v="132664000"/>
        <n v="90000000"/>
        <n v="75000000"/>
        <n v="70000000"/>
        <n v="50000000"/>
        <n v="20000000"/>
        <n v="16000000"/>
        <n v="9000000"/>
        <n v="7200000"/>
        <n v="2500000"/>
        <n v="300000"/>
        <n v="46000000"/>
        <n v="27900000"/>
        <n v="20800000"/>
        <n v="15700000"/>
        <n v="14000000"/>
        <n v="10900000"/>
        <n v="96600000"/>
        <n v="130000000"/>
        <n v="6000000"/>
        <n v="2900000000"/>
        <n v="48900000"/>
        <n v="27000000"/>
        <n v="25000000"/>
        <n v="21800000"/>
        <n v="500000000"/>
        <n v="17500000"/>
        <n v="172500000"/>
        <n v="44275000"/>
        <n v="115000000"/>
        <n v="72000000"/>
        <n v="120000000"/>
        <n v="18000000"/>
        <n v="12000000"/>
        <n v="4800000"/>
        <n v="2000000"/>
      </sharedItems>
    </cacheField>
    <cacheField name="Молиялаштириш манбаи" numFmtId="0">
      <sharedItems/>
    </cacheField>
    <cacheField name="Харидни амалга ошириш бўйича асос _x000a_(норматив-ҳуқуқий ҳужжатлар рақами, сонаси, банди ва ҳ.к.)" numFmtId="0">
      <sharedItems/>
    </cacheField>
    <cacheField name="Харид тури_x000a_(электрон дўкон, тендер, ҳк.)" numFmtId="0">
      <sharedItems/>
    </cacheField>
    <cacheField name="Оператор _x000a_номи" numFmtId="0">
      <sharedItems/>
    </cacheField>
    <cacheField name="Платформа номи_x000a_(xarid.uzex.uz, cooperation.uz, tender.mc.uz _x000a_ёки бошқалар)" numFmtId="0">
      <sharedItems/>
    </cacheField>
    <cacheField name="Харид категорияси" numFmtId="0">
      <sharedItems count="7">
        <s v="Маҳаллий"/>
        <s v="Маҳаллий "/>
        <s v="Импорт"/>
        <s v="Маҳаллий ёки_x000a_импорт"/>
        <s v="Ҳорижий"/>
        <s v="Маҳаллий ёки импорт"/>
        <s v="Маҳаллий/Импорт"/>
      </sharedItems>
    </cacheField>
    <cacheField name="Харидларни амалга ошираётган _x000a_бошқарма (бўлим)" numFmtId="0">
      <sharedItems/>
    </cacheField>
    <cacheField name="Харид учун асос "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6">
  <r>
    <n v="1"/>
    <x v="0"/>
    <x v="0"/>
    <x v="0"/>
    <s v="Брокер хизмати"/>
    <s v="Хизмат"/>
    <x v="0"/>
    <s v="UZS"/>
    <x v="0"/>
    <x v="0"/>
    <s v="-"/>
    <x v="0"/>
    <s v="Жамиятнинг ўз маблағлари ҳисобидан"/>
    <s v="“Давлат харидлари тўғрисида”ги қонун"/>
    <s v="Энг яхши таклифларни танлаш"/>
    <s v="&quot;ЎзРТХБ&quot; АЖ"/>
    <s v="etender.uzex.uz"/>
    <x v="0"/>
    <s v="Корпоратив ва мулкий муносабатлар бошқармаси"/>
    <s v="Қонунчилик талаблари"/>
  </r>
  <r>
    <n v="2"/>
    <x v="1"/>
    <x v="0"/>
    <x v="0"/>
    <s v="Баҳолаш хизмати"/>
    <s v="Хизмат"/>
    <x v="1"/>
    <s v="UZS"/>
    <x v="0"/>
    <x v="0"/>
    <s v="-"/>
    <x v="0"/>
    <s v="Жамиятнинг ўз маблағлари ҳисобидан"/>
    <s v="“Давлат харидлари тўғрисида”ги қонун"/>
    <s v="Энг яхши таклифларни танлаш"/>
    <s v="&quot;ЎзРТХБ&quot; АЖ"/>
    <s v="etender.uzex.uz"/>
    <x v="0"/>
    <s v="Корпоратив ва мулкий муносабатлар бошқармаси"/>
    <s v="Қонунчилик талаблари"/>
  </r>
  <r>
    <n v="3"/>
    <x v="2"/>
    <x v="0"/>
    <x v="0"/>
    <s v="Баҳолаш ҳисоботини экспертизадан ўтказиш ёки эксперт хулосасини олиш"/>
    <s v="Хизмат "/>
    <x v="1"/>
    <s v="UZS"/>
    <x v="0"/>
    <x v="0"/>
    <s v="-"/>
    <x v="0"/>
    <s v="Жамиятнинг ўз маблағлари ҳисобидан"/>
    <s v="“Давлат харидлари тўғрисида”ги қонун"/>
    <s v="Энг яхши таклифларни танлаш"/>
    <s v="&quot;ЎзРТХБ&quot; АЖ"/>
    <s v="etender.uzex.uz"/>
    <x v="0"/>
    <s v="Корпоратив ва мулкий муносабатлар бошқармаси"/>
    <s v="Қонунчилик талаблари"/>
  </r>
  <r>
    <n v="4"/>
    <x v="3"/>
    <x v="0"/>
    <x v="0"/>
    <s v="Биржадан ташқари электрон савдо тизими ва Марказий депозитарий хисобидан акцияларни ўтказиш"/>
    <s v="Хизмат "/>
    <x v="2"/>
    <s v="UZS"/>
    <x v="1"/>
    <x v="1"/>
    <s v="-"/>
    <x v="1"/>
    <s v="Жамиятнинг ўз маблағлари ҳисобидан"/>
    <s v="“Давлат харидлари тўғрисида”ги қонун"/>
    <s v="Энг яхши таклифларни танлаш"/>
    <s v="&quot;ЎзРТХБ&quot; АЖ"/>
    <s v="etender.uzex.uz"/>
    <x v="0"/>
    <s v="Корпоратив ва мулкий муносабатлар бошқармаси"/>
    <s v="Қонунчилик талаблари"/>
  </r>
  <r>
    <n v="5"/>
    <x v="4"/>
    <x v="0"/>
    <x v="0"/>
    <s v="&quot;Ўзавтосаноат&quot; АЖнинг Амир Темур, 13 манзилда жойлашган асосий бинога қарашли электр жиҳозларига техник хизмат кўрсатиш. Ҳудуд жойлашган 4та трансформаторлик Т1-Т4 ТМГ-1000/10/0,4-УЗ  трансформация станциясига, газ ускуналари (модулли қозонхона ва газ тақсимлаш пункти)га техник хизмат кўрсатиш"/>
    <s v="Хизмат "/>
    <x v="3"/>
    <s v="UZS"/>
    <x v="2"/>
    <x v="2"/>
    <s v="-"/>
    <x v="2"/>
    <s v="Жамиятнинг ўз маблағи ҳисобидан"/>
    <s v="“Давлат харидлари тўғрисида”ги қонун, 27.09.2018 санадаги ПҚ-3953-сонли қарор иловасининг 9-банди"/>
    <s v="Тўғридан-тўғри"/>
    <s v="&quot;ЎзРТХБ&quot; АЖ"/>
    <s v="exarid.uzex.uz"/>
    <x v="0"/>
    <s v="Маъмурият ва ҳужжатлар ижроси назорати бошқармаси"/>
    <s v="Жамият биносини сақлаш "/>
  </r>
  <r>
    <n v="6"/>
    <x v="4"/>
    <x v="0"/>
    <x v="0"/>
    <s v="&quot;Ўзавтосаноат&quot; АЖнинг Амир Темур, 13 манзилда жойлашган асосий бинога қарашли сантехника анжомларига, 1000 кВт. лик совитиш чиллерларига, совитиш ва вентилятция тизимларига техник хизмат кўрсатиш. Ҳудудда жойлашлаш фаввораларни тозалаш, ювиш ва сувини алмаштириш"/>
    <s v="Хизмат "/>
    <x v="3"/>
    <s v="UZS"/>
    <x v="3"/>
    <x v="3"/>
    <s v="-"/>
    <x v="3"/>
    <s v="Жамиятнинг ўз маблағи ҳисобидан"/>
    <s v="“Давлат харидлари тўғрисида”ги қонун, 27.09.2018 санадаги ПҚ-3953-сонли қарор иловасининг 9-банди"/>
    <s v="Тўғридан-тўғри"/>
    <s v="&quot;ЎзРТХБ&quot; АЖ"/>
    <s v="exarid.uzex.uz"/>
    <x v="0"/>
    <s v="Маъмурият ва ҳужжатлар ижроси назорати бошқармаси"/>
    <s v="Жамият биносини сақлаш "/>
  </r>
  <r>
    <n v="7"/>
    <x v="4"/>
    <x v="0"/>
    <x v="0"/>
    <s v="Ўзавтосаноат АЖнинг Амир Темур, 13 манзилда жойлашган асосий бинога хизмат кўрсатиш"/>
    <s v="Хизмат "/>
    <x v="3"/>
    <s v="UZS"/>
    <x v="4"/>
    <x v="4"/>
    <m/>
    <x v="4"/>
    <s v="Жамиятнинг ўз маблағи ҳисобидан"/>
    <s v="“Давлат харидлари тўғрисида”ги қонун, 27.09.2018 санадаги ПҚ-3953-сонли қарор иловасининг 9-банди"/>
    <s v="Тўғридан-тўғри"/>
    <s v="&quot;ЎзРТХБ&quot; АЖ"/>
    <s v="exarid.uzex.uz"/>
    <x v="0"/>
    <s v="Маъмурият ва ҳужжатлар ижроси назорати бошқармаси"/>
    <s v="Жамият биносини сақлаш "/>
  </r>
  <r>
    <n v="8"/>
    <x v="5"/>
    <x v="1"/>
    <x v="1"/>
    <s v="Кузатув камералари ва уларни ўрнатиш"/>
    <s v=" Моддий товар"/>
    <x v="4"/>
    <s v="UZS"/>
    <x v="5"/>
    <x v="5"/>
    <s v="-"/>
    <x v="5"/>
    <s v="Жамиятнинг ўз маблағи ҳисобидан"/>
    <s v="“Давлат харидлари тўғрисида”ги қонун"/>
    <s v="Энг яхши таклифларни танлаш"/>
    <s v="&quot;ЎзРТХБ&quot; АЖ"/>
    <s v="etender.uzex.uz"/>
    <x v="0"/>
    <s v="Маъмурият ва ҳужжатлар ижроси назорати бошқармаси"/>
    <s v="Хавфсизлик қоидаларига асосан"/>
  </r>
  <r>
    <n v="9"/>
    <x v="6"/>
    <x v="0"/>
    <x v="0"/>
    <s v="Ходимлар учун тиббий ёрдам олиш бўйича хизмат"/>
    <s v="Хизмат "/>
    <x v="5"/>
    <s v="UZS"/>
    <x v="6"/>
    <x v="6"/>
    <s v="-"/>
    <x v="6"/>
    <s v="Жамиятнинг ўз маблағи ҳисобидан"/>
    <s v="“Давлат харидлари тўғрисида”ги қонун,_x000a_27.09.2018 санадаги ПҚ-3953-сонли қарор иловасининг 9-банди"/>
    <s v="Тўғридан-тўғри"/>
    <s v="&quot;ЎзРТХБ&quot; АЖ"/>
    <s v="etender.uzex.uz"/>
    <x v="0"/>
    <s v="Ходимлар билан ишлаш бошқармаси"/>
    <s v="Ходимлар учун тиббий ёрдам олиш учун"/>
  </r>
  <r>
    <n v="10"/>
    <x v="7"/>
    <x v="0"/>
    <x v="0"/>
    <s v="&quot;Ўзавтосаноат&quot; АЖнинг Амир Темур, 13 манзилда жойлашган бинога қарашли яшил ҳудудни ободонлаштириш ва лифтларга хизмат кўрсатиш"/>
    <s v="Хизмат"/>
    <x v="3"/>
    <s v="UZS"/>
    <x v="7"/>
    <x v="7"/>
    <s v="-"/>
    <x v="7"/>
    <s v="Жамиятнинг ўз маблағи ҳисобидан"/>
    <s v="“Давлат харидлари тўғрисида”ги қонун, 27.09.2018 санадаги ПҚ-3953-сонли қарор иловасининг 9-банди"/>
    <s v="Тўғридан-тўғри"/>
    <s v="&quot;ЎзРТХБ&quot; АЖ"/>
    <s v="exarid.uzex.uz"/>
    <x v="0"/>
    <s v="Маъмурият ва ҳужжатлар ижроси назорати бошқармаси"/>
    <s v="Жамият биносини сақлаш "/>
  </r>
  <r>
    <n v="11"/>
    <x v="8"/>
    <x v="0"/>
    <x v="0"/>
    <s v="Ўзавтосаноат АЖнинг М. Улуғбек, 30 манзилда жойлашган ҳудудни қўриқлаш"/>
    <s v="Хизмат "/>
    <x v="6"/>
    <s v="UZS"/>
    <x v="7"/>
    <x v="7"/>
    <s v="-"/>
    <x v="7"/>
    <s v="Жамиятнинг ўз маблағи ҳисобидан"/>
    <s v="“Давлат харидлари тўғрисида”ги қонун"/>
    <s v="Тўғридан-тўғри_x000a_ (Ягона етказиб берувчилар рўйҳати)"/>
    <s v="&quot;ЎзРТХБ&quot; АЖ"/>
    <s v="exarid.uzex.uz"/>
    <x v="0"/>
    <s v="Маъмурият ва ҳужжатлар ижроси назорати бошқармаси"/>
    <s v="Жамият биносини сақлаш "/>
  </r>
  <r>
    <n v="12"/>
    <x v="9"/>
    <x v="0"/>
    <x v="0"/>
    <s v="Нашриёт хизмати"/>
    <s v="Хизмат"/>
    <x v="7"/>
    <s v="UZS"/>
    <x v="7"/>
    <x v="7"/>
    <s v="-"/>
    <x v="7"/>
    <s v="Жамиятнинг ўз маблағи ҳисобидан"/>
    <s v="“Давлат харидлари тўғрисида”ги қонун"/>
    <s v="Энг яхши таклифларни танлаш"/>
    <s v="&quot;ЎзРТХБ&quot; АЖ"/>
    <s v="etender.uzex.uz"/>
    <x v="0"/>
    <s v="Маъмурият ва ҳужжатлар ижроси назорати бошқармаси"/>
    <s v="Иш фаолиятини самарали ташкиллаштириш"/>
  </r>
  <r>
    <n v="13"/>
    <x v="10"/>
    <x v="0"/>
    <x v="0"/>
    <s v="Ўзавтосаноат АЖнинг Амир Темур, 13 манзилда жойлашган бинони таъмирлаш"/>
    <s v="Хизмат"/>
    <x v="8"/>
    <s v="UZS"/>
    <x v="7"/>
    <x v="7"/>
    <s v="-"/>
    <x v="7"/>
    <s v="Жамиятнинг ўз маблағи ҳисобидан"/>
    <s v="“Давлат харидлари тўғрисида”ги қонун"/>
    <s v="Энг яхши таклифларни танлаш"/>
    <s v="&quot;ЎзРТХБ&quot; АЖ"/>
    <s v="etender.uzex.uz"/>
    <x v="0"/>
    <s v="Маъмурият ва ҳужжатлар ижроси назорати бошқармаси"/>
    <m/>
  </r>
  <r>
    <n v="14"/>
    <x v="11"/>
    <x v="0"/>
    <x v="0"/>
    <s v="Хорижий мамлакатлардан ташриф бўюрувчи меҳмонларга хизмат кўрсатиш учун ресторан хизмати"/>
    <s v="Хизмат"/>
    <x v="9"/>
    <s v="UZS"/>
    <x v="7"/>
    <x v="7"/>
    <s v="-"/>
    <x v="7"/>
    <s v="Жамиятнинг ўз маблағи ҳисобидан"/>
    <s v="“Давлат харидлари тўғрисида”ги қонун, 27.09.2018 санадаги ПҚ-3953-сонли қарор иловасининг 11-банди"/>
    <s v="Тўғридан-тўғри"/>
    <s v="&quot;ЎзРТХБ&quot; АЖ"/>
    <s v="xarid.uzex.uz"/>
    <x v="0"/>
    <s v="Маъмурият ва ҳужжатлар ижроси назорати бошқармаси"/>
    <s v="Ташрифлар ва маросимлар учун"/>
  </r>
  <r>
    <n v="15"/>
    <x v="12"/>
    <x v="0"/>
    <x v="0"/>
    <s v="Хорижий мамлакатлардан ташриф бўюрувчи меҳмонларга хизмат кўрсатиш учун меҳмонхона хизмати"/>
    <s v="Хизмат"/>
    <x v="10"/>
    <s v="UZS"/>
    <x v="7"/>
    <x v="7"/>
    <s v="-"/>
    <x v="7"/>
    <s v="Жамиятнинг ўз маблағи ҳисобидан"/>
    <s v="“Давлат харидлари тўғрисида”ги қонун, 27.09.2018 санадаги ПҚ-3953-сонли қарор иловасининг 11-банди"/>
    <s v="Тўғридан-тўғри"/>
    <s v="&quot;ЎзРТХБ&quot; АЖ"/>
    <s v="xarid.uzex.uz"/>
    <x v="0"/>
    <s v="Маъмурият ва ҳужжатлар ижроси назорати бошқармаси"/>
    <s v="Ташрифлар ва маросимлар учун"/>
  </r>
  <r>
    <n v="16"/>
    <x v="13"/>
    <x v="2"/>
    <x v="2"/>
    <s v="Хизмат автомобиллари учун бензин - ёқилғи маҳсулоти"/>
    <s v=" Моддий товар"/>
    <x v="11"/>
    <s v="UZS"/>
    <x v="8"/>
    <x v="8"/>
    <s v="-"/>
    <x v="8"/>
    <s v="Жамиятнинг ўз маблағи ҳисобидан"/>
    <s v="“Давлат харидлари тўғрисида”ги қонун, 27.09.2018 санадаги ПҚ-3953-сонли қарор иловасининг 22-банди"/>
    <s v="Тўғридан-тўғри"/>
    <s v="&quot;ЎзРТХБ&quot; АЖ"/>
    <s v="exarid.uzex.uz"/>
    <x v="0"/>
    <s v="Маъмурият ва ҳужжатлар ижроси назорати бошқармаси"/>
    <m/>
  </r>
  <r>
    <n v="17"/>
    <x v="14"/>
    <x v="3"/>
    <x v="0"/>
    <s v="Ручка, қалам, рангли маркерлар, органайзер, папкалар, қайдлар учун қоғоз, степлер ва скоба, қайд учун журнал ва бошқа турдаги канцелария товарлари"/>
    <s v=" Моддий товар"/>
    <x v="12"/>
    <s v="UZS"/>
    <x v="9"/>
    <x v="9"/>
    <s v="-"/>
    <x v="9"/>
    <s v="Жамиятнинг ўз маблағи ҳисобидан"/>
    <s v="“Давлат харидлари тўғрисида”ги қонун"/>
    <s v="Электрон аукцион"/>
    <s v="&quot;ЎзРТХБ&quot; АЖ"/>
    <s v="exarid.uzex.uz"/>
    <x v="0"/>
    <s v="Маъмурият ва ҳужжатлар ижроси назорати бошқармаси"/>
    <s v="Иш фаолиятини самарали ташкиллаштириш ва қулайлик яратиш "/>
  </r>
  <r>
    <n v="18"/>
    <x v="15"/>
    <x v="1"/>
    <x v="3"/>
    <s v="Хужжатларни сақлаш учун жавон                                                Ўлчамлари: 200*150*60 см"/>
    <s v=" Моддий товар"/>
    <x v="13"/>
    <s v="UZS"/>
    <x v="10"/>
    <x v="10"/>
    <s v="-"/>
    <x v="10"/>
    <s v="Жамиятнинг ўз маблағи ҳисобидан"/>
    <s v="“Давлат харидлари тўғрисида”ги қонун"/>
    <s v="Электрон аукцион"/>
    <s v="&quot;ЎзРТХБ&quot; АЖ"/>
    <s v="exarid.uzex.uz"/>
    <x v="0"/>
    <s v="Маъмурият ва ҳужжатлар ижроси назорати бошқармаси"/>
    <m/>
  </r>
  <r>
    <n v="19"/>
    <x v="16"/>
    <x v="1"/>
    <x v="4"/>
    <s v="Лифтлар учун аккумулятор"/>
    <s v=" Моддий товар "/>
    <x v="4"/>
    <s v="UZS"/>
    <x v="11"/>
    <x v="10"/>
    <s v="-"/>
    <x v="10"/>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m/>
  </r>
  <r>
    <n v="20"/>
    <x v="17"/>
    <x v="1"/>
    <x v="1"/>
    <s v="Архив сақлаш учун темир жавонлар "/>
    <s v=" Моддий товар "/>
    <x v="13"/>
    <s v="UZS"/>
    <x v="12"/>
    <x v="11"/>
    <s v="-"/>
    <x v="11"/>
    <s v="Жамиятнинг ўз маблағи ҳисобидан"/>
    <s v="“Давлат харидлари тўғрисида”ги қонун"/>
    <s v="Электрон аукцион"/>
    <s v="&quot;ЎзРТХБ&quot; АЖ"/>
    <s v="exarid.uzex.uz"/>
    <x v="0"/>
    <s v="Маъмурият ва ҳужжатлар ижроси назорати бошқармаси"/>
    <s v="Архив сақлаш учун"/>
  </r>
  <r>
    <n v="21"/>
    <x v="18"/>
    <x v="0"/>
    <x v="5"/>
    <s v="Анжуманлар ўтказиш учун бино залини ижарага олиш"/>
    <s v="Хизмат "/>
    <x v="14"/>
    <s v="UZS"/>
    <x v="13"/>
    <x v="12"/>
    <s v="-"/>
    <x v="12"/>
    <s v="Жамиятнинг ўз маблағи ҳисобидан"/>
    <s v="“Давлат харидлари тўғрисида”ги қонун, 27.09.2018 санадаги ПҚ-3953-сонли қарор иловасининг 10-банди"/>
    <s v="Тўғридан-тўғри"/>
    <s v="&quot;ЎзРТХБ&quot; АЖ"/>
    <s v="exarid.uzex.uz"/>
    <x v="0"/>
    <s v="Маъмурият ва ҳужжатлар ижроси назорати бошқармаси"/>
    <s v="Ташрифлар ва маросимлар учун"/>
  </r>
  <r>
    <n v="22"/>
    <x v="19"/>
    <x v="0"/>
    <x v="0"/>
    <s v="Ҳужжатлар айланмаси учун фойдаланиладиган идоралараро ijro.gov.uz тизимидан фойдаланиш учун абонент тўлови"/>
    <s v="Хизмат "/>
    <x v="15"/>
    <s v="UZS"/>
    <x v="14"/>
    <x v="13"/>
    <s v="-"/>
    <x v="13"/>
    <s v="Жамиятнинг ўз маблағи ҳисобидан"/>
    <s v="“Давлат харидлари тўғрисида”ги қонун"/>
    <s v="Тўғридан-тўғри_x000a_ (Ягона етказиб берувчилар рўйҳати)"/>
    <s v="&quot;ЎзРТХБ&quot; АЖ"/>
    <s v="xarid.uzex.uz"/>
    <x v="0"/>
    <s v="Маъмурият ва ҳужжатлар ижроси назорати бошқармаси"/>
    <s v="Жамият ҳужжатлар айланмаси тизимини самарали ташкил этиш учун"/>
  </r>
  <r>
    <n v="23"/>
    <x v="20"/>
    <x v="1"/>
    <x v="5"/>
    <s v="Эспрессо ва бошқа турдаги кофе ичимликларини тайёрлайдиган кўп функционалли кофе машина"/>
    <s v="Моддий товар"/>
    <x v="16"/>
    <s v="UZS"/>
    <x v="11"/>
    <x v="14"/>
    <s v="-"/>
    <x v="14"/>
    <s v="Жамиятнинг ўз маблағи ҳисобидан"/>
    <s v="“Давлат харидлари тўғрисида”ги қонун"/>
    <s v="Электрон аукцион"/>
    <s v="&quot;ЎзРТХБ&quot; АЖ"/>
    <s v="exarid.uzex.uz"/>
    <x v="0"/>
    <s v="Маъмурият ва ҳужжатлар ижроси назорати бошқармаси"/>
    <s v="Ташрифлар ва маросимлар учун"/>
  </r>
  <r>
    <n v="24"/>
    <x v="21"/>
    <x v="4"/>
    <x v="6"/>
    <s v="Пачкада 500 листлик, _x000a_Ўлчамлари: А4 210*297 мм офис қоғози"/>
    <s v=" Моддий товар "/>
    <x v="12"/>
    <s v="UZS"/>
    <x v="15"/>
    <x v="15"/>
    <s v="-"/>
    <x v="15"/>
    <s v="Жамиятнинг ўз маблағи ҳисобидан"/>
    <s v="“Давлат харидлари тўғрисида”ги қонун"/>
    <s v="Электрон аукцион"/>
    <s v="&quot;ЎзРТХБ&quot; АЖ"/>
    <s v="exarid.uzex.uz"/>
    <x v="0"/>
    <s v="Маъмурият ва ҳужжатлар ижроси назорати бошқармаси"/>
    <s v="Иш фаолиятини узлуксиз ташкиллаштириш учун"/>
  </r>
  <r>
    <n v="25"/>
    <x v="22"/>
    <x v="1"/>
    <x v="7"/>
    <s v="Акрил материалидан, флагшток билан "/>
    <s v=" Моддий товар "/>
    <x v="4"/>
    <s v="UZS"/>
    <x v="16"/>
    <x v="16"/>
    <s v="-"/>
    <x v="16"/>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m/>
  </r>
  <r>
    <n v="26"/>
    <x v="23"/>
    <x v="1"/>
    <x v="0"/>
    <s v="Индивидуал мезон ва талаблар бўйича “Ўзавтосаноат” АЖда мавжуд ва янги бўш  иш ўринларини тўғрисида эълонларни веб-сайтга жойлаштириш ҳамда мавжуд номзодларнинг резюме билан танишиш"/>
    <s v="Хизмат "/>
    <x v="17"/>
    <s v="UZS"/>
    <x v="17"/>
    <x v="17"/>
    <s v="-"/>
    <x v="17"/>
    <s v="Жамиятнинг ўз маблағи ҳисобидан"/>
    <s v="“Давлат харидлари тўғрисида”ги қонун ҳамда 2020 йил 27 октябрдаги _x000a_ПФ-6096 нинг 6-банди"/>
    <s v="Миллий дўкон"/>
    <s v="&quot;ЎзРТХБ&quot; АЖ"/>
    <s v="xarid.uzex.uz"/>
    <x v="0"/>
    <s v="Ходимлар билан ишлаш бошқармаси"/>
    <m/>
  </r>
  <r>
    <n v="27"/>
    <x v="24"/>
    <x v="1"/>
    <x v="8"/>
    <s v="Ҳужжатлар айланмаси учун фойдаланиладиган идоралараро ijro.gov.uz тизимидан фойдаланиш учун янги калитлар"/>
    <s v="Номоддий товар "/>
    <x v="18"/>
    <s v="UZS"/>
    <x v="18"/>
    <x v="18"/>
    <s v="-"/>
    <x v="18"/>
    <s v="Жамиятнинг ўз маблағи ҳисобидан"/>
    <s v="“Давлат харидлари тўғрисида”ги қонун"/>
    <s v="Тўғридан-тўғри_x000a_ (Ягона етказиб берувчилар рўйҳати)"/>
    <s v="&quot;ЎзРТХБ&quot; АЖ"/>
    <s v="xarid.uzex.uz"/>
    <x v="0"/>
    <s v="Маъмурият ва ҳужжатлар ижроси назорати бошқармаси"/>
    <s v="Жамият ҳужжатлар айланмаси тизимини самарали ташкил этиш учун"/>
  </r>
  <r>
    <n v="28"/>
    <x v="25"/>
    <x v="1"/>
    <x v="4"/>
    <s v="Санаторияларга йўлланмалар"/>
    <s v="Хизмат"/>
    <x v="19"/>
    <s v="UZS"/>
    <x v="19"/>
    <x v="19"/>
    <s v="-"/>
    <x v="19"/>
    <s v="Жамиятнинг ўз маблағи ҳисобидан"/>
    <s v="“Давлат харидлари тўғрисида”ги қонун, 27.09.2018 санадаги ПҚ-3953-сонли қарор иловасининг 20-банди"/>
    <s v="Тўғридан-тўғри"/>
    <s v="&quot;ЎзРТХБ&quot; АЖ"/>
    <s v="xarid.uzex.uz"/>
    <x v="0"/>
    <s v="Касаба уюшма қўмитаси"/>
    <m/>
  </r>
  <r>
    <n v="29"/>
    <x v="26"/>
    <x v="0"/>
    <x v="0"/>
    <s v="Ҳужжатларни чопар (курьер) орқали жўнатиш"/>
    <s v="Хизмат"/>
    <x v="20"/>
    <s v="UZS"/>
    <x v="11"/>
    <x v="20"/>
    <s v="-"/>
    <x v="20"/>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s v="Жамият ҳужжатлар айланмаси тизимини самарали ташкил этиш учун"/>
  </r>
  <r>
    <n v="30"/>
    <x v="27"/>
    <x v="0"/>
    <x v="0"/>
    <s v="Номзодларни қидириш ва бизнес алоқаларни ўрнатиш учун “Linked In” ижтимоий тармоғининг Premium турдаги лицензияси"/>
    <s v="Номоддий товар "/>
    <x v="21"/>
    <s v="UZS"/>
    <x v="20"/>
    <x v="21"/>
    <s v="-"/>
    <x v="21"/>
    <s v="Жамиятнинг ўз маблағи ҳисобидан"/>
    <s v="“Давлат харидлари тўғрисида”ги қонун"/>
    <s v="Электрон _x000a_дўкон"/>
    <s v="&quot;ЎзРТХБ&quot; АЖ"/>
    <s v="xarid.uzex.uz"/>
    <x v="0"/>
    <s v="Ходимлар билан ишлаш бошқармаси"/>
    <s v="2020 йил 27 октябрдаги _x000a_ПФ-6096 нинг 6-банди"/>
  </r>
  <r>
    <n v="31"/>
    <x v="28"/>
    <x v="0"/>
    <x v="0"/>
    <s v="1С бухгалтерия хисоби учун кушимча узгартириш киритиш"/>
    <s v="Хизмат"/>
    <x v="3"/>
    <s v="UZS"/>
    <x v="21"/>
    <x v="22"/>
    <s v="-"/>
    <x v="22"/>
    <s v="Жамиятнинг ўз маблағи ҳисобидан"/>
    <s v="“Давлат харидлари тўғрисида”ги қонун"/>
    <s v="Электрон _x000a_дўкон"/>
    <s v="&quot;ЎзРТХБ&quot; АЖ"/>
    <s v="xarid.uzex.uz"/>
    <x v="0"/>
    <s v="Бухгалтерия ҳисоби ва методология бошқармаси"/>
    <s v="1С бухгалтерия хисобини такомиллаштириш"/>
  </r>
  <r>
    <n v="32"/>
    <x v="29"/>
    <x v="0"/>
    <x v="9"/>
    <s v="Кофе машина, шредер, кулер, кондиционер ва хоказоларни таъмирлаш ва профилактика қилиш"/>
    <s v="Хизмат"/>
    <x v="22"/>
    <s v="UZS"/>
    <x v="22"/>
    <x v="22"/>
    <s v="-"/>
    <x v="22"/>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m/>
  </r>
  <r>
    <n v="33"/>
    <x v="30"/>
    <x v="1"/>
    <x v="1"/>
    <s v="Кузатув камералари учун электр таъминоти блоки"/>
    <s v=" Моддий товар "/>
    <x v="4"/>
    <s v="UZS"/>
    <x v="23"/>
    <x v="22"/>
    <s v="-"/>
    <x v="22"/>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m/>
  </r>
  <r>
    <n v="34"/>
    <x v="31"/>
    <x v="1"/>
    <x v="0"/>
    <s v="Металл сейф _x000a_Ўлчамлари: 650*430*400 мм"/>
    <s v=" Моддий товар "/>
    <x v="13"/>
    <s v="UZS"/>
    <x v="24"/>
    <x v="23"/>
    <s v="-"/>
    <x v="23"/>
    <s v="Жамиятнинг ўз маблағи ҳисобидан"/>
    <s v="“Давлат харидлари тўғрисида”ги қонун"/>
    <s v="Электрон аукцион"/>
    <s v="&quot;ЎзРТХБ&quot; АЖ"/>
    <s v="exarid.uzex.uz"/>
    <x v="0"/>
    <s v="Маъмурият ва ҳужжатлар ижроси назорати бошқармаси"/>
    <s v="Биринчи бўлим учун"/>
  </r>
  <r>
    <n v="35"/>
    <x v="32"/>
    <x v="5"/>
    <x v="10"/>
    <s v="Ходимларни тақдирлаш учун гуллар"/>
    <s v=" Моддий товар "/>
    <x v="4"/>
    <s v="UZS"/>
    <x v="25"/>
    <x v="24"/>
    <s v="-"/>
    <x v="24"/>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s v="Ташрифлар ва маросимлар учун"/>
  </r>
  <r>
    <n v="36"/>
    <x v="33"/>
    <x v="1"/>
    <x v="11"/>
    <s v="Баландлиги ва эгилишида созланадиган"/>
    <s v="Офис мебели"/>
    <x v="13"/>
    <s v="UZS"/>
    <x v="26"/>
    <x v="25"/>
    <s v="-"/>
    <x v="25"/>
    <s v="Жамиятнинг ўз маблағи ҳисобидан"/>
    <s v="“Давлат харидлари тўғрисида”ги қонун"/>
    <s v="Электрон _x000a_дўкон"/>
    <s v="&quot;ЎзРТХБ&quot; АЖ"/>
    <s v="xarid.uzex.uz"/>
    <x v="1"/>
    <s v="Сотишдан кейинги хизматни ривожлантириш бошқармаси"/>
    <m/>
  </r>
  <r>
    <n v="37"/>
    <x v="34"/>
    <x v="1"/>
    <x v="12"/>
    <s v="Blanc Bleu"/>
    <s v=" Моддий товар "/>
    <x v="23"/>
    <s v="UZS"/>
    <x v="27"/>
    <x v="26"/>
    <s v="-"/>
    <x v="26"/>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s v="Ташрифлар ва маросимлар учун"/>
  </r>
  <r>
    <n v="38"/>
    <x v="35"/>
    <x v="1"/>
    <x v="0"/>
    <s v="Металл шкаф"/>
    <s v=" Моддий товар "/>
    <x v="13"/>
    <s v="UZS"/>
    <x v="28"/>
    <x v="27"/>
    <s v="-"/>
    <x v="27"/>
    <s v="Жамиятнинг ўз маблағи ҳисобидан"/>
    <s v="“Давлат харидлари тўғрисида”ги қонун"/>
    <s v="Электрон аукцион"/>
    <s v="&quot;ЎзРТХБ&quot; АЖ"/>
    <s v="exarid.uzex.uz"/>
    <x v="0"/>
    <s v="Маъмурият ва ҳужжатлар ижроси назорати бошқармаси"/>
    <s v="Биринчи бўлим учун"/>
  </r>
  <r>
    <n v="39"/>
    <x v="36"/>
    <x v="4"/>
    <x v="13"/>
    <s v="Пачкада 500 листлик, _x000a_Ўлчамлари: А4 210*297 мм офис қоғози"/>
    <s v=" Моддий товар "/>
    <x v="12"/>
    <s v="UZS"/>
    <x v="29"/>
    <x v="28"/>
    <s v="-"/>
    <x v="28"/>
    <s v="Жамиятнинг ўз маблағи ҳисобидан"/>
    <s v="“Давлат харидлари тўғрисида”ги қонун"/>
    <s v="Электрон аукцион"/>
    <s v="&quot;ЎзРТХБ&quot; АЖ"/>
    <s v="exarid.uzex.uz"/>
    <x v="0"/>
    <s v="Маъмурият ва ҳужжатлар ижроси назорати бошқармаси"/>
    <s v="Иш фаолиятини узлуксиз ташкиллаштириш учун"/>
  </r>
  <r>
    <n v="40"/>
    <x v="37"/>
    <x v="1"/>
    <x v="14"/>
    <s v="&quot;Кизил Сув&quot; спорт-соғломлаштириш мажмуасига йўлланма"/>
    <s v="Хизмат"/>
    <x v="19"/>
    <s v="UZS"/>
    <x v="30"/>
    <x v="29"/>
    <s v="-"/>
    <x v="29"/>
    <s v="Жамиятнинг ўз маблағи ҳисобидан"/>
    <s v="“Давлат харидлари тўғрисида”ги қонун, 27.09.2018 санадаги ПҚ-3953-сонли қарор иловасининг 20-банди"/>
    <s v="Тўғридан-тўғри"/>
    <s v="&quot;ЎзРТХБ&quot; АЖ"/>
    <s v="exarid.uzex.uz"/>
    <x v="0"/>
    <s v="Касаба уюшма қўмитаси"/>
    <m/>
  </r>
  <r>
    <n v="41"/>
    <x v="38"/>
    <x v="1"/>
    <x v="11"/>
    <s v="Симсиз ишлаш масофаси: 10 метр _x000a_Уланиш интерфейси: USB"/>
    <s v=" Моддий товар "/>
    <x v="24"/>
    <s v="UZS"/>
    <x v="31"/>
    <x v="29"/>
    <s v="-"/>
    <x v="29"/>
    <s v="Жамиятнинг ўз маблағи ҳисобидан"/>
    <s v="“Давлат харидлари тўғрисида”ги қонун"/>
    <s v="Электрон _x000a_дўкон"/>
    <s v="&quot;ЎзРТХБ&quot; АЖ"/>
    <s v="xarid.uzex.uz"/>
    <x v="1"/>
    <s v="Сотишдан кейинги хизматни ривожлантириш бошқармаси"/>
    <m/>
  </r>
  <r>
    <n v="42"/>
    <x v="39"/>
    <x v="1"/>
    <x v="15"/>
    <s v="Blanc Bleu"/>
    <s v=" Моддий товар"/>
    <x v="23"/>
    <s v="UZS"/>
    <x v="27"/>
    <x v="30"/>
    <s v="-"/>
    <x v="30"/>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s v="Ташрифлар ва маросимлар учун"/>
  </r>
  <r>
    <n v="43"/>
    <x v="40"/>
    <x v="0"/>
    <x v="0"/>
    <s v="IP TV хизмати"/>
    <s v="Хизмат "/>
    <x v="25"/>
    <s v="UZS"/>
    <x v="32"/>
    <x v="31"/>
    <s v="-"/>
    <x v="31"/>
    <s v="Жамиятнинг ўз маблағлари ҳисобидан"/>
    <s v="“Давлат харидлари тўғрисида”ги қонун, 27.09.2018 санадаги ПҚ-3953-сонли қарор иловасининг 4-банди"/>
    <s v="Тўғридан-тўғри"/>
    <s v="&quot;ЎзРТХБ&quot; АЖ"/>
    <s v="xarid.uzex.uz"/>
    <x v="0"/>
    <s v="Ахборот хавфсизлиги ва ахборот технологияларини ривожлантириш бошқармаси"/>
    <m/>
  </r>
  <r>
    <n v="44"/>
    <x v="41"/>
    <x v="1"/>
    <x v="11"/>
    <s v="Кўриш бурчагини созлаш учун. Металл ва пластмассадан тайёрланган, 14-дюймли Lenovo ThinkPad Т490 учун."/>
    <s v=" Моддий товар"/>
    <x v="26"/>
    <s v="UZS"/>
    <x v="33"/>
    <x v="32"/>
    <s v="-"/>
    <x v="32"/>
    <s v="Жамиятнинг ўз маблағи ҳисобидан"/>
    <s v="“Давлат харидлари тўғрисида”ги қонун"/>
    <s v="Электрон _x000a_дўкон"/>
    <s v="&quot;ЎзРТХБ&quot; АЖ"/>
    <s v="xarid.uzex.uz"/>
    <x v="1"/>
    <s v="Сотишдан кейинги хизматни ривожлантириш бошқармаси"/>
    <m/>
  </r>
  <r>
    <n v="45"/>
    <x v="21"/>
    <x v="4"/>
    <x v="16"/>
    <s v="Қоғоз А4 формата (210х297 мм) 80 G\M2, 500 лист"/>
    <s v=" Моддий товар "/>
    <x v="12"/>
    <s v="UZS"/>
    <x v="15"/>
    <x v="33"/>
    <s v="-"/>
    <x v="33"/>
    <s v="Жамиятнинг ўз маблағи ҳисобидан"/>
    <s v="“Давлат харидлари тўғрисида”ги қонун"/>
    <s v="Электрон _x000a_дўкон"/>
    <s v="&quot;ЎзРТХБ&quot; АЖ"/>
    <s v="xarid.uzex.uz"/>
    <x v="0"/>
    <s v="Комплаенс, ишлаб чикариш ва молиявий хавфларни мониторинг қилиш департаменти"/>
    <m/>
  </r>
  <r>
    <n v="46"/>
    <x v="42"/>
    <x v="1"/>
    <x v="0"/>
    <s v="Пилот узайтиргич 5 м"/>
    <s v=" Моддий товар"/>
    <x v="4"/>
    <s v="UZS"/>
    <x v="34"/>
    <x v="34"/>
    <s v="-"/>
    <x v="34"/>
    <s v="Жамиятнинг ўз маблағи ҳисобидан"/>
    <s v="“Давлат харидлари тўғрисида”ги қонун"/>
    <s v="Электрон _x000a_дўкон"/>
    <s v="&quot;ЎзРТХБ&quot; АЖ"/>
    <s v="xarid.uzex.uz"/>
    <x v="1"/>
    <s v="Сотишдан кейинги хизматни ривожлантириш бошқармаси"/>
    <m/>
  </r>
  <r>
    <n v="47"/>
    <x v="43"/>
    <x v="1"/>
    <x v="10"/>
    <s v="Шарик ручка кўк ранг"/>
    <s v=" Моддий товар"/>
    <x v="12"/>
    <s v="UZS"/>
    <x v="35"/>
    <x v="35"/>
    <s v="-"/>
    <x v="35"/>
    <s v="Жамиятнинг ўз маблағи ҳисобидан"/>
    <s v="“Давлат харидлари тўғрисида”ги қонун"/>
    <s v="Электрон _x000a_дўкон"/>
    <s v="&quot;ЎзРТХБ&quot; АЖ"/>
    <s v="xarid.uzex.uz"/>
    <x v="0"/>
    <s v="Комплаенс, ишлаб чикариш ва молиявий хавфларни мониторинг қилиш департаменти"/>
    <m/>
  </r>
  <r>
    <n v="48"/>
    <x v="0"/>
    <x v="0"/>
    <x v="0"/>
    <s v="Брокер хизмати"/>
    <s v="Хизмат"/>
    <x v="0"/>
    <s v="UZS"/>
    <x v="0"/>
    <x v="0"/>
    <s v="-"/>
    <x v="0"/>
    <s v="Жамиятнинг ўз маблағлари ҳисобидан"/>
    <s v="“Давлат харидлари тўғрисида”ги қонун"/>
    <s v="Энг яхши таклифларни танлаш"/>
    <s v="&quot;ЎзРТХБ&quot; АЖ"/>
    <s v="etender.uzex.uz"/>
    <x v="2"/>
    <s v="Корпоратив ва мулкий муносабатлар бошқармаси"/>
    <s v="Қонунчилик талаблари"/>
  </r>
  <r>
    <n v="49"/>
    <x v="1"/>
    <x v="0"/>
    <x v="0"/>
    <s v="Баҳолаш хизмати"/>
    <s v="Хизмат "/>
    <x v="27"/>
    <s v="UZS"/>
    <x v="0"/>
    <x v="0"/>
    <s v="-"/>
    <x v="0"/>
    <s v="Жамиятнинг ўз маблағлари ҳисобидан"/>
    <s v="“Давлат харидлари тўғрисида”ги қонун"/>
    <s v="Энг яхши таклифларни танлаш"/>
    <s v="&quot;ЎзРТХБ&quot; АЖ"/>
    <s v="etender.uzex.uz"/>
    <x v="0"/>
    <s v="Корпоратив ва мулкий муносабатлар бошқармаси"/>
    <s v="Қонунчилик талаблари"/>
  </r>
  <r>
    <n v="50"/>
    <x v="2"/>
    <x v="0"/>
    <x v="0"/>
    <s v="Баҳолаш ҳисоботини экспертизадан ўтказиш ёки эксперт хулосасини олиш"/>
    <s v="Хизмат "/>
    <x v="27"/>
    <s v="UZS"/>
    <x v="0"/>
    <x v="0"/>
    <s v="-"/>
    <x v="0"/>
    <s v="Жамиятнинг ўз маблағлари ҳисобидан"/>
    <s v="“Давлат харидлари тўғрисида”ги қонун"/>
    <s v="Энг яхши таклифларни танлаш"/>
    <s v="&quot;ЎзРТХБ&quot; АЖ"/>
    <s v="etender.uzex.uz"/>
    <x v="0"/>
    <s v="Корпоратив ва мулкий муносабатлар бошқармаси"/>
    <s v="Қонунчилик талаблари"/>
  </r>
  <r>
    <n v="51"/>
    <x v="3"/>
    <x v="0"/>
    <x v="0"/>
    <s v="Биржадан ташқари электрон савдо тизими ва Марказий депозитарий хисобидан акцияларни ўтказиш"/>
    <s v="Хизмат"/>
    <x v="28"/>
    <s v="UZS"/>
    <x v="1"/>
    <x v="1"/>
    <s v="-"/>
    <x v="1"/>
    <s v="Жамиятнинг ўз маблағлари ҳисобидан"/>
    <s v="“Давлат харидлари тўғрисида”ги қонун"/>
    <s v="Энг яхши таклифларни танлаш"/>
    <s v="&quot;ЎзРТХБ&quot; АЖ"/>
    <s v="etender.uzex.uz"/>
    <x v="0"/>
    <s v="Корпоратив ва мулкий муносабатлар бошқармаси"/>
    <s v="Қонунчилик талаблари"/>
  </r>
  <r>
    <n v="52"/>
    <x v="44"/>
    <x v="0"/>
    <x v="0"/>
    <s v="“Грейдинг” тизимини қўллаган ҳолда ҳодимнинг лавозимини баҳолаш орқали меҳнат ҳақини белгилаш хизмати"/>
    <s v="Хизмат "/>
    <x v="29"/>
    <s v="EUR"/>
    <x v="36"/>
    <x v="36"/>
    <n v="13000"/>
    <x v="36"/>
    <s v="Жамиятнинг ўз маблағи ҳисобидан"/>
    <s v="“Давлат харидлари тўғрисида”ги қонун"/>
    <s v="Энг яхши таклифларни танлаш"/>
    <s v="&quot;ЎзРТХБ&quot; АЖ"/>
    <s v="etender.uzex.uz"/>
    <x v="2"/>
    <s v="Ходимлар билан ишлаш бошқармаси"/>
    <m/>
  </r>
  <r>
    <n v="53"/>
    <x v="45"/>
    <x v="0"/>
    <x v="0"/>
    <s v="Жамият серверлари ва ишчи ходимлари учун интернет хизмати"/>
    <s v="Хизмат "/>
    <x v="30"/>
    <s v="UZS"/>
    <x v="37"/>
    <x v="37"/>
    <s v="-"/>
    <x v="37"/>
    <s v="Жамиятнинг ўз маблағлари ҳисобидан"/>
    <s v="“Давлат харидлари тўғрисида”ги қонун, 27.09.2018 санадаги ПҚ-3953-сонли қарор иловасининг 4-банди"/>
    <s v="Тўғридан-тўғри"/>
    <s v="&quot;ЎзРТХБ&quot; АЖ"/>
    <s v="xarid.uzex.uz"/>
    <x v="0"/>
    <s v="Ахборот хавфсизлиги ва ахборот технологияларини ривожлантириш бошқармаси"/>
    <m/>
  </r>
  <r>
    <n v="54"/>
    <x v="6"/>
    <x v="0"/>
    <x v="0"/>
    <s v="Ходимлар учун тиббий ёрдам олиш бўйича хизмат"/>
    <s v="Хизмат"/>
    <x v="31"/>
    <s v="UZS"/>
    <x v="38"/>
    <x v="10"/>
    <s v="-"/>
    <x v="10"/>
    <s v="Жамиятнинг ўз маблағи ҳисобидан"/>
    <s v="“Давлат харидлари тўғрисида”ги қонун,_x000a_27.09.2018 санадаги ПҚ-3953-сонли қарор иловасининг 9-банди"/>
    <s v="Тўғридан-тўғри"/>
    <s v="&quot;ЎзРТХБ&quot; АЖ"/>
    <s v="etender.uzex.uz"/>
    <x v="0"/>
    <s v="Ходимлар билан ишлаш бошқармаси"/>
    <s v="Ходимлар учун тиббий ёрдам олиш учун"/>
  </r>
  <r>
    <n v="55"/>
    <x v="46"/>
    <x v="0"/>
    <x v="0"/>
    <s v="Жамиятнинг ахборот коммуникация ускуна ва жиҳозларини таъмирлаш (компютер, принтер ва бошқа техникалар)"/>
    <s v="Хизмат"/>
    <x v="32"/>
    <s v="UZS"/>
    <x v="38"/>
    <x v="10"/>
    <s v="-"/>
    <x v="10"/>
    <s v="Жамиятнинг ўз маблағлари ҳисобидан"/>
    <s v="“Давлат харидлари тўғрисида”ги қонун"/>
    <s v="Энг яхши таклифларни танлаш"/>
    <s v="&quot;ЎзРТХБ&quot; АЖ"/>
    <s v="etender.uzex.uz"/>
    <x v="0"/>
    <s v="Ахборот хавфсизлиги ва ахборот технологияларини ривожлантириш бошқармаси"/>
    <m/>
  </r>
  <r>
    <n v="56"/>
    <x v="47"/>
    <x v="3"/>
    <x v="17"/>
    <s v="1)HP307A(рангли принтер учун картридж СЕ742 -4дона, СЕ743А-4дона, СЕ740А-4дона, СЕ741А-4дона).                 2)Canon C-EXV49 (C,M,Y,K)- 4 дона"/>
    <s v="Моддий товар "/>
    <x v="33"/>
    <s v="USD"/>
    <x v="39"/>
    <x v="38"/>
    <n v="11500"/>
    <x v="38"/>
    <s v="Жамиятнинг ўз маблағи ҳисобидан"/>
    <s v="“Давлат харидлари тўғрисида”ги қонун"/>
    <s v="Электрон _x000a_дўкон"/>
    <s v="&quot;ЎзРТХБ&quot; АЖ"/>
    <s v="xarid.uzex.uz"/>
    <x v="3"/>
    <s v="Ахборот хавфсизлиги ва ахборот технологияларини ривожлантириш бошқармаси"/>
    <m/>
  </r>
  <r>
    <n v="57"/>
    <x v="31"/>
    <x v="1"/>
    <x v="0"/>
    <s v="Офис сейф 180х50х50"/>
    <s v="Моддий товар"/>
    <x v="13"/>
    <s v="UZS"/>
    <x v="40"/>
    <x v="39"/>
    <s v="-"/>
    <x v="39"/>
    <s v="Жамиятнинг ўз маблағи ҳисобидан"/>
    <s v="“Давлат харидлари тўғрисида”ги қонун"/>
    <s v="Электрон _x000a_дўкон"/>
    <s v="&quot;ЎзРТХБ&quot; АЖ"/>
    <s v="xarid.uzex.uz"/>
    <x v="0"/>
    <s v="Комплаенс, ишлаб чикариш ва молиявий хавфларни мониторинг қилиш департаменти"/>
    <m/>
  </r>
  <r>
    <n v="58"/>
    <x v="48"/>
    <x v="0"/>
    <x v="0"/>
    <s v="“Ўзавтосаноат” АЖ тизимидаги барча ходимлар учун онлайн платформа орқали ўқув курслари ташкил имкониятига эга Learning Management System (LMS) платформаси"/>
    <s v="Номоддий товар"/>
    <x v="34"/>
    <s v="UZS"/>
    <x v="41"/>
    <x v="40"/>
    <s v="-"/>
    <x v="40"/>
    <s v="Жамиятнинг ўз маблағи ҳисобидан"/>
    <s v="“Давлат харидлари тўғрисида”ги қонун"/>
    <s v="Энг яхши таклифларни танлаш"/>
    <s v="&quot;ЎзРТХБ&quot; АЖ"/>
    <s v="etender.uzex.uz"/>
    <x v="3"/>
    <s v="Ходимлар билан ишлаш бошқармаси"/>
    <m/>
  </r>
  <r>
    <n v="59"/>
    <x v="49"/>
    <x v="1"/>
    <x v="10"/>
    <s v="Юқори сифатли сими, Европа Иттифоқи standart розеткалари билан тармоқ филтри (6 кириш). Ички контактларнинг материаллари тоза мисдан иборат бўлиши керак, ёнғинга чидамли пластмассадан ясалган корпус билан. Калит контактлари кумуш-никел қотишмасидир. Максимал юк 4000 Вт, 10а, 250В."/>
    <s v="Моддий товар "/>
    <x v="4"/>
    <s v="UZS"/>
    <x v="42"/>
    <x v="41"/>
    <s v="-"/>
    <x v="41"/>
    <s v="Жамиятнинг ўз маблағлари ҳисобидан"/>
    <s v="“Давлат харидлари тўғрисида”ги қонун"/>
    <s v="Электрон _x000a_дўкон"/>
    <s v="&quot;ЎзРТХБ&quot; АЖ"/>
    <s v="xarid.uzex.uz"/>
    <x v="0"/>
    <s v="Ахборот хавфсизлиги ва ахборот технологияларини ривожлантириш бошқармаси"/>
    <m/>
  </r>
  <r>
    <n v="60"/>
    <x v="50"/>
    <x v="1"/>
    <x v="5"/>
    <s v="Пульт Лазер: класса 2_x000a_Максимальная выходная мощность: Менее 1 мВт_x000a_Длина волны: 640–660 нм (красного цвета)_x000a_Батарея_x000a_Тип батарей: 2 батареи типа AAA_x000a_Время работы батареи (лазерная указка): Максимум 20 часов_x000a_Время работы батареи (презентер): Максимум 1050 часов_x000a_Подключаемость_x000a_Беспроводная связь: Беспроводная связь на частоте 2,4 ГГц_x000a_Дальность действия: Прибл. 10 м 1Может зависеть от режима эксплуатации и используемого компьютера."/>
    <s v="Моддий товар "/>
    <x v="35"/>
    <s v="UZS"/>
    <x v="43"/>
    <x v="42"/>
    <s v="-"/>
    <x v="42"/>
    <s v="Жамиятнинг ўз маблағлари ҳисобидан"/>
    <s v="“Давлат харидлари тўғрисида”ги қонун"/>
    <s v="Электрон _x000a_дўкон"/>
    <s v="&quot;ЎзРТХБ&quot; АЖ"/>
    <s v="xarid.uzex.uz"/>
    <x v="4"/>
    <s v="Ахборот хавфсизлиги ва ахборот технологияларини ривожлантириш бошқармаси"/>
    <m/>
  </r>
  <r>
    <n v="61"/>
    <x v="51"/>
    <x v="6"/>
    <x v="0"/>
    <s v="1) Видеостена (Ремонт или замена выгорающихся экранов установленные на стене) 2) Модернизация устаревшей  Видеосистемы Polymedia с возможностью подключить все три камеры к ПК для Zoom, Teams и других приложений + совместимость с имеющимися кодеками LifeSize и экраном на стене. "/>
    <s v="Моддий товар "/>
    <x v="36"/>
    <s v="USD"/>
    <x v="44"/>
    <x v="43"/>
    <n v="11500"/>
    <x v="43"/>
    <s v="Жамиятнинг ўз маблағлари ҳисобидан"/>
    <s v="“Давлат харидлари тўғрисида”ги қонун"/>
    <s v="Электрон _x000a_дўкон"/>
    <s v="&quot;ЎзРТХБ&quot; АЖ"/>
    <s v="xarid.uzex.uz"/>
    <x v="0"/>
    <s v="Ахборот хавфсизлиги ва ахборот технологияларини ривожлантириш бошқармаси"/>
    <m/>
  </r>
  <r>
    <n v="62"/>
    <x v="52"/>
    <x v="1"/>
    <x v="0"/>
    <s v="Marklines.com - ахборот онлайн платформасига обуна бўлиш (10 та фойдаланувчи учун)"/>
    <s v="Хизмат"/>
    <x v="37"/>
    <s v="EUR"/>
    <x v="45"/>
    <x v="44"/>
    <n v="13000"/>
    <x v="44"/>
    <s v="Жамиятнинг ўз маблағи ҳисобидан"/>
    <s v="“Давлат харидлари тўғрисида”ги қонун,_x000a_27.09.2018 санадаги ПҚ-3953-сонли қарор иловасининг 16-банди"/>
    <s v="Тўғридан-тўғри"/>
    <s v="&quot;ЎзРТХБ&quot; АЖ"/>
    <s v="xarid.uzex.uz"/>
    <x v="2"/>
    <s v="Ташқи иқтисодий кооперация, инвестиция ва инновация департаменти"/>
    <m/>
  </r>
  <r>
    <n v="63"/>
    <x v="53"/>
    <x v="7"/>
    <x v="18"/>
    <s v="Амир Темур, 13 манзилда жойлашган бинонинг ковролин гиламларни кимёвий тозалаш учун хизмат "/>
    <s v="Хизмат "/>
    <x v="38"/>
    <s v="UZS"/>
    <x v="46"/>
    <x v="45"/>
    <s v="-"/>
    <x v="45"/>
    <s v="Жамиятнинг ўз маблағи ҳисобидан"/>
    <s v="“Давлат харидлари тўғрисида”ги қонун"/>
    <s v="Энг яхши таклифларни танлаш"/>
    <s v="&quot;ЎзРТХБ&quot; АЖ"/>
    <s v="etender.uzex.uz"/>
    <x v="0"/>
    <s v="Маъмурият ва ҳужжатлар ижроси назорати бошқармаси"/>
    <s v="Офисларни тозалигини таъминлаш мақсадида"/>
  </r>
  <r>
    <n v="64"/>
    <x v="54"/>
    <x v="1"/>
    <x v="19"/>
    <s v="Аффилланган шахслар томонидан йирик битимлар ва битимлар тузиш шартларини ўрганиш"/>
    <s v="Хизмат "/>
    <x v="39"/>
    <s v="UZS"/>
    <x v="5"/>
    <x v="46"/>
    <s v="-"/>
    <x v="46"/>
    <s v="Жамиятнинг ўз маблағи ҳисобидан"/>
    <s v="“Давлат харидлари тўғрисида”ги қонун"/>
    <s v="Электрон _x000a_дўкон"/>
    <s v="&quot;ЎзРТХБ&quot; АЖ"/>
    <s v="xarid.uzex.uz"/>
    <x v="1"/>
    <s v="Ички аудит хизмати"/>
    <s v="Акциядорлик жамиятлари ва акциядорларнинг ҳуқуқларини ҳимоя қилиш тўғрисида Ўзбекистон Республикаси Қонуни"/>
  </r>
  <r>
    <n v="65"/>
    <x v="55"/>
    <x v="0"/>
    <x v="5"/>
    <s v="Корпоратив ва мулкий муносабатлар бошқармаси ходимларини &quot;корпоратив бошқарув&quot; бўйича малакасини ошириш курслари"/>
    <s v="Хизмат"/>
    <x v="40"/>
    <s v="UZS"/>
    <x v="47"/>
    <x v="23"/>
    <s v="-"/>
    <x v="23"/>
    <s v="Жамиятнинг ўз маблағлари ҳисобидан"/>
    <s v="“Давлат харидлари тўғрисида”ги қонун"/>
    <s v="Электрон _x000a_дўкон"/>
    <s v="&quot;ЎзРТХБ&quot; АЖ"/>
    <s v="xarid.uzex.uz"/>
    <x v="0"/>
    <s v="Корпоратив ва мулкий муносабатлар бошқармаси"/>
    <s v="Ходимларни малакасини ошириш"/>
  </r>
  <r>
    <n v="66"/>
    <x v="55"/>
    <x v="0"/>
    <x v="5"/>
    <s v="Корпоратив ва мулкий муносабатлар бошқармаси ходимларини &quot;корпоратив бошқарув&quot; бўйича малакасини ошириш курслари"/>
    <s v="Хизмат"/>
    <x v="40"/>
    <s v="UZS"/>
    <x v="47"/>
    <x v="23"/>
    <s v="-"/>
    <x v="23"/>
    <s v="Жамиятнинг ўз маблағлари ҳисобидан"/>
    <s v="“Давлат харидлари тўғрисида”ги қонун"/>
    <s v="Электрон _x000a_дўкон"/>
    <s v="&quot;ЎзРТХБ&quot; АЖ"/>
    <s v="xarid.uzex.uz"/>
    <x v="0"/>
    <s v="Корпоратив ва мулкий муносабатлар бошқармаси"/>
    <s v="Ходимларни малакасини ошириш"/>
  </r>
  <r>
    <n v="67"/>
    <x v="56"/>
    <x v="1"/>
    <x v="10"/>
    <s v="1.Гигабитный порт Ethernet _x000a_2.Порт USB-CPD 3.0_x000a_3.Картридер SD 2.0 _x000a_4.2 порта USB-A 3.0 BC1.2 _x000a_5.Порт 4K HDMI(R) 1.4"/>
    <s v="Моддий товар"/>
    <x v="41"/>
    <s v="UZS"/>
    <x v="43"/>
    <x v="23"/>
    <s v="-"/>
    <x v="23"/>
    <s v="Жамиятнинг ўз маблағлари ҳисобидан"/>
    <s v="“Давлат харидлари тўғрисида”ги қонун"/>
    <s v="Электрон _x000a_дўкон"/>
    <s v="&quot;ЎзРТХБ&quot; АЖ"/>
    <s v="xarid.uzex.uz"/>
    <x v="0"/>
    <s v="Ахборот хавфсизлиги ва ахборот технологияларини ривожлантириш бошқармаси"/>
    <m/>
  </r>
  <r>
    <n v="68"/>
    <x v="57"/>
    <x v="0"/>
    <x v="0"/>
    <s v="Корпоратив бошқарув хизматини баҳолаш хизмати (2022 йил 4-чорак фаолиятини баҳолаш)"/>
    <s v="Хизмат"/>
    <x v="27"/>
    <s v="UZS"/>
    <x v="47"/>
    <x v="47"/>
    <s v="-"/>
    <x v="47"/>
    <s v="Жамиятнинг ўз маблағлари ҳисобидан"/>
    <s v="“Давлат харидлари тўғрисида”ги қонун"/>
    <s v="Электрон _x000a_дўкон"/>
    <s v="&quot;ЎзРТХБ&quot; АЖ"/>
    <s v="xarid.uzex.uz"/>
    <x v="0"/>
    <s v="Корпоратив ва мулкий муносабатлар бошқармаси"/>
    <s v="Корпоратив бошқарув кодекси"/>
  </r>
  <r>
    <n v="69"/>
    <x v="58"/>
    <x v="1"/>
    <x v="5"/>
    <s v="Пропускная способность:  "/>
    <s v="Моддий товар"/>
    <x v="42"/>
    <s v="UZS"/>
    <x v="48"/>
    <x v="48"/>
    <s v="-"/>
    <x v="48"/>
    <s v="Жамиятнинг ўз маблағлари ҳисобидан"/>
    <s v="“Давлат харидлари тўғрисида”ги қонун"/>
    <s v="Электрон _x000a_дўкон"/>
    <s v="&quot;ЎзРТХБ&quot; АЖ"/>
    <s v="xarid.uzex.uz"/>
    <x v="0"/>
    <s v="Ахборот хавфсизлиги ва ахборот технологияларини ривожлантириш бошқармаси"/>
    <m/>
  </r>
  <r>
    <n v="70"/>
    <x v="59"/>
    <x v="0"/>
    <x v="5"/>
    <s v="Қимматли қоғозлар бозори мутахассисининг малака сертификати"/>
    <s v="Хизмат"/>
    <x v="43"/>
    <s v="UZS"/>
    <x v="33"/>
    <x v="49"/>
    <s v="-"/>
    <x v="49"/>
    <s v="Жамиятнинг ўз маблағлари ҳисобидан"/>
    <s v="“Давлат харидлари тўғрисида”ги қонун"/>
    <s v="Электрон _x000a_дўкон"/>
    <s v="&quot;ЎзРТХБ&quot; АЖ"/>
    <s v="xarid.uzex.uz"/>
    <x v="0"/>
    <s v="Корпоратив ва мулкий муносабатлар бошқармаси"/>
    <s v="Ўзбекистон Республикаси Вазирлар Маҳкамасининг 2022 йил 07 июндаги 304-сонли қарор "/>
  </r>
  <r>
    <n v="71"/>
    <x v="59"/>
    <x v="0"/>
    <x v="5"/>
    <s v="Қимматли қоғозлар бозори мутахассисининг малака сертификати"/>
    <s v="Хизмат "/>
    <x v="43"/>
    <s v="UZS"/>
    <x v="33"/>
    <x v="49"/>
    <s v="-"/>
    <x v="49"/>
    <s v="Жамиятнинг ўз маблағлари ҳисобидан"/>
    <s v="“Давлат харидлари тўғрисида”ги қонун"/>
    <s v="Электрон _x000a_дўкон"/>
    <s v="&quot;ЎзРТХБ&quot; АЖ"/>
    <s v="xarid.uzex.uz"/>
    <x v="0"/>
    <s v="Корпоратив ва мулкий муносабатлар бошқармаси"/>
    <s v="Ўзбекистон Республикаси Вазирлар Маҳкамасининг 2022 йил 07 июндаги 304-сонли қарор "/>
  </r>
  <r>
    <n v="72"/>
    <x v="1"/>
    <x v="0"/>
    <x v="0"/>
    <s v="Баҳолаш хизмати"/>
    <s v="Хизмат "/>
    <x v="27"/>
    <s v="UZS"/>
    <x v="0"/>
    <x v="0"/>
    <s v="-"/>
    <x v="0"/>
    <s v="Жамиятнинг ўз маблағлари ҳисобидан"/>
    <s v="“Давлат харидлари тўғрисида”ги қонун"/>
    <s v="Энг яхши таклифларни танлаш"/>
    <s v="&quot;ЎзРТХБ&quot; АЖ"/>
    <s v="etender.uzex.uz"/>
    <x v="0"/>
    <s v="Корпоратив ва мулкий муносабатлар бошқармаси"/>
    <s v="Қонунчилик талаблари"/>
  </r>
  <r>
    <n v="73"/>
    <x v="2"/>
    <x v="0"/>
    <x v="0"/>
    <s v="Баҳолаш ҳисоботини экспертизадан ўтказиш ёки эксперт хулосасини олиш"/>
    <s v="Хизмат"/>
    <x v="44"/>
    <s v="UZS"/>
    <x v="0"/>
    <x v="0"/>
    <s v="-"/>
    <x v="0"/>
    <s v="Жамиятнинг ўз маблағлари ҳисобидан"/>
    <s v="“Давлат харидлари тўғрисида”ги қонун"/>
    <s v="Энг яхши таклифларни танлаш"/>
    <s v="&quot;ЎзРТХБ&quot; АЖ"/>
    <s v="etender.uzex.uz"/>
    <x v="0"/>
    <s v="Корпоратив ва мулкий муносабатлар бошқармаси"/>
    <s v="Қонунчилик талаблари"/>
  </r>
  <r>
    <n v="74"/>
    <x v="0"/>
    <x v="0"/>
    <x v="0"/>
    <s v="Брокер хизмати"/>
    <s v="Хизмат "/>
    <x v="0"/>
    <s v="UZS"/>
    <x v="0"/>
    <x v="0"/>
    <s v="-"/>
    <x v="0"/>
    <s v="Жамиятнинг ўз маблағлари ҳисобидан"/>
    <s v="“Давлат харидлари тўғрисида”ги қонун"/>
    <s v="Энг яхши таклифларни танлаш"/>
    <s v="&quot;ЎзРТХБ&quot; АЖ"/>
    <s v="etender.uzex.uz"/>
    <x v="0"/>
    <s v="Корпоратив ва мулкий муносабатлар бошқармаси"/>
    <s v="Қонунчилик талаблари"/>
  </r>
  <r>
    <n v="75"/>
    <x v="3"/>
    <x v="0"/>
    <x v="0"/>
    <s v="Биржадан ташқари электрон савдо тизими ва Марказий депозитарий хисобидан акцияларни ўтказиш"/>
    <s v="Хизмат "/>
    <x v="45"/>
    <s v="UZS"/>
    <x v="1"/>
    <x v="1"/>
    <s v="-"/>
    <x v="1"/>
    <s v="Жамиятнинг ўз маблағлари ҳисобидан"/>
    <s v="“Давлат харидлари тўғрисида”ги қонун"/>
    <s v="Энг яхши таклифларни танлаш"/>
    <s v="&quot;ЎзРТХБ&quot; АЖ"/>
    <s v="etender.uzex.uz"/>
    <x v="0"/>
    <s v="Корпоратив ва мулкий муносабатлар бошқармаси"/>
    <s v="Қонунчилик талаблари"/>
  </r>
  <r>
    <n v="76"/>
    <x v="60"/>
    <x v="0"/>
    <x v="0"/>
    <s v="Ўзбекистон Республикаси ҳудудида меҳнат фаолиятини олиб бориш учун хорижий шахсларни қидириш ва танлаш бўйича хизмат"/>
    <s v="Хизмат"/>
    <x v="46"/>
    <s v="UZS"/>
    <x v="49"/>
    <x v="50"/>
    <s v="-"/>
    <x v="50"/>
    <s v="Жамиятнинг ўз маблағи ҳисобидан"/>
    <s v="“Давлат харидлари тўғрисида”ги қонун"/>
    <s v="Энг яхши таклифларни танлаш"/>
    <s v="&quot;ЎзРТХБ&quot; АЖ"/>
    <s v="etender.uzex.uz"/>
    <x v="0"/>
    <s v="Ходимлар билан ишлаш бошқармаси"/>
    <s v="27.10.2020 санадаги ПФ-6096-сонли фармоннинг 2-бандида малакали халқаро мутахассисларни жалб қилиш белгиланган."/>
  </r>
  <r>
    <n v="77"/>
    <x v="61"/>
    <x v="1"/>
    <x v="4"/>
    <s v="Автомобиль"/>
    <s v="Моддий товар"/>
    <x v="47"/>
    <s v="UZS"/>
    <x v="7"/>
    <x v="51"/>
    <s v="-"/>
    <x v="51"/>
    <s v="Жамиятнинг ўз маблағи ҳисобидан"/>
    <s v="“Давлат харидлари тўғрисида”ги қонун, 27.09.2018 санадаги ПҚ-3953-сонли қарор иловасининг 9-банди"/>
    <s v="Тўғридан-тўғри"/>
    <s v="&quot;ЎзРТХБ&quot; АЖ"/>
    <s v="xarid.uzex.uz"/>
    <x v="0"/>
    <s v="Маъмурият ва ҳужжатлар ижроси назорати бошқармаси"/>
    <s v="Иш фаолиятини самарали ташкиллаштириш"/>
  </r>
  <r>
    <n v="78"/>
    <x v="62"/>
    <x v="1"/>
    <x v="0"/>
    <s v="YouGile вазифаларни бошқариш дастури лицензияларини янгилаш"/>
    <s v="Номоддий товар "/>
    <x v="48"/>
    <s v="UZS"/>
    <x v="50"/>
    <x v="52"/>
    <s v="-"/>
    <x v="52"/>
    <s v="Жамиятнинг ўз маблағи ҳисобидан"/>
    <s v="“Давлат харидлари тўғрисида”ги қонун"/>
    <s v="Электрон _x000a_дўкон"/>
    <s v="&quot;ЎзРТХБ&quot; АЖ"/>
    <s v="xarid.uzex.uz"/>
    <x v="0"/>
    <s v="Комплаенс, ишлаб чикариш ва молиявий хавфларни мониторинг қилиш департаменти"/>
    <m/>
  </r>
  <r>
    <n v="79"/>
    <x v="63"/>
    <x v="3"/>
    <x v="20"/>
    <s v="Корхона логотипи тушурилга тарқатма материаалар (Power bank, ручка, блокнот, футболка, кепка, жилетка, сувенирлар ва хоказо)"/>
    <s v=" Моддий товар "/>
    <x v="49"/>
    <s v="UZS"/>
    <x v="51"/>
    <x v="7"/>
    <s v="-"/>
    <x v="7"/>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m/>
  </r>
  <r>
    <n v="80"/>
    <x v="64"/>
    <x v="1"/>
    <x v="0"/>
    <s v="Порахўрликка қарши бошқарув тизимини сертификатлаш хизмати  ISO 37001:2016 стандартга мувофиқ "/>
    <s v="Хизмат"/>
    <x v="50"/>
    <s v="UZS"/>
    <x v="52"/>
    <x v="53"/>
    <s v="-"/>
    <x v="53"/>
    <s v="Жамиятнинг ўз маблағи ҳисобидан"/>
    <s v="“Давлат харидлари тўғрисида”ги қонун"/>
    <s v="Электрон _x000a_дўкон"/>
    <s v="&quot;ЎзРТХБ&quot; АЖ"/>
    <s v="xarid.uzex.uz"/>
    <x v="0"/>
    <s v="Комплаенс, ишлаб чикариш ва молиявий хавфларни мониторинг қилиш департаменти"/>
    <m/>
  </r>
  <r>
    <n v="81"/>
    <x v="65"/>
    <x v="1"/>
    <x v="9"/>
    <s v="Музокаралар хонаси учун офис креслоси, ранги қора, ғилдираклари мавжуд суянчиқли ўриндиқ"/>
    <s v=" Моддий товар"/>
    <x v="51"/>
    <s v="UZS"/>
    <x v="10"/>
    <x v="54"/>
    <s v="-"/>
    <x v="54"/>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s v="Музокаралар хонасидаги креслоларни янгилаш, ташрифлар ва маросимлар учун "/>
  </r>
  <r>
    <n v="82"/>
    <x v="65"/>
    <x v="1"/>
    <x v="1"/>
    <s v="Ходимлар учун офис креслоси, ранги қора, ғилдираклари мавжуд суянчиқли ўриндиқ"/>
    <s v=" Моддий товар"/>
    <x v="51"/>
    <s v="UZS"/>
    <x v="53"/>
    <x v="55"/>
    <s v="-"/>
    <x v="55"/>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s v="Ходимларнинг иш фаолиятини узлуксиз ва самарали ташкиллаштириш "/>
  </r>
  <r>
    <n v="83"/>
    <x v="66"/>
    <x v="1"/>
    <x v="5"/>
    <s v="Фонтан учун насослар"/>
    <s v=" Моддий товар"/>
    <x v="52"/>
    <s v="UZS"/>
    <x v="54"/>
    <x v="56"/>
    <s v="-"/>
    <x v="56"/>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m/>
  </r>
  <r>
    <n v="84"/>
    <x v="28"/>
    <x v="0"/>
    <x v="0"/>
    <s v="1С бухгалтерия МСФО хисоби учун кушимча узгартириш киритиш"/>
    <s v="Хизмат"/>
    <x v="3"/>
    <s v="UZS"/>
    <x v="55"/>
    <x v="57"/>
    <s v="-"/>
    <x v="57"/>
    <s v="Жамиятнинг ўз маблағи ҳисобидан"/>
    <s v="“Давлат харидлари тўғрисида”ги қонун"/>
    <s v="Электрон _x000a_дўкон"/>
    <s v="&quot;ЎзРТХБ&quot; АЖ"/>
    <s v="xarid.uzex.uz"/>
    <x v="0"/>
    <s v="Бухгалтерия ҳисоби ва методология бошқармаси"/>
    <s v="1С бухгалтерия хисобини такомиллаштириш"/>
  </r>
  <r>
    <n v="85"/>
    <x v="67"/>
    <x v="0"/>
    <x v="0"/>
    <s v="Кўргазма ташкил қилиш учун кўргазма стендини жойлаштириш ва безатиш учун хизмат"/>
    <s v="Хизмат"/>
    <x v="53"/>
    <s v="UZS"/>
    <x v="55"/>
    <x v="57"/>
    <s v="-"/>
    <x v="57"/>
    <s v="Жамиятнинг ўз маблағи ҳисобидан"/>
    <s v="“Давлат харидлари тўғрисида”ги қонун"/>
    <s v="Электрон энг яхши таклиф танлаш"/>
    <s v="&quot;ЎзРТХБ&quot; АЖ"/>
    <s v="xarid.uzex.uz"/>
    <x v="0"/>
    <s v="Маҳаллийлаштириш ва кооперация алоқаларини ривожлантириш бошқармаси"/>
    <m/>
  </r>
  <r>
    <n v="86"/>
    <x v="14"/>
    <x v="3"/>
    <x v="0"/>
    <s v="Ручка, қалам, рангли маркерлар, органайзер, папкалар, қайдлар учун қоғоз, степлер ва скоба, қайд учун журнал ва бошқа турдаги канцелария товарлари"/>
    <s v=" Моддий товар "/>
    <x v="12"/>
    <s v="UZS"/>
    <x v="55"/>
    <x v="57"/>
    <s v="-"/>
    <x v="57"/>
    <s v="Жамиятнинг ўз маблағи ҳисобидан"/>
    <s v="“Давлат харидлари тўғрисида”ги қонун"/>
    <s v="Электрон аукцион"/>
    <s v="&quot;ЎзРТХБ&quot; АЖ"/>
    <s v="exarid.uzex.uz"/>
    <x v="0"/>
    <s v="Маъмурият ва ҳужжатлар ижроси назорати бошқармаси"/>
    <s v="Иш фаолиятини самарали ташкиллаштириш ва қулайлик яратиш "/>
  </r>
  <r>
    <n v="87"/>
    <x v="18"/>
    <x v="0"/>
    <x v="5"/>
    <s v="Анжуманлар ўтказиш учун бино залини ижарага олиш"/>
    <s v="Хизмат "/>
    <x v="54"/>
    <s v="UZS"/>
    <x v="13"/>
    <x v="12"/>
    <s v="-"/>
    <x v="12"/>
    <s v="Жамиятнинг ўз маблағи ҳисобидан"/>
    <s v="“Давлат харидлари тўғрисида”ги қонун, 27.09.2018 санадаги ПҚ-3953-сонли қарор иловасининг 10-банди"/>
    <s v="Тўғридан-тўғри"/>
    <s v="&quot;ЎзРТХБ&quot; АЖ"/>
    <s v="exarid.uzex.uz"/>
    <x v="0"/>
    <s v="Маъмурият ва ҳужжатлар ижроси назорати бошқармаси"/>
    <s v="Ташрифлар ва маросимлар учун"/>
  </r>
  <r>
    <n v="88"/>
    <x v="68"/>
    <x v="1"/>
    <x v="17"/>
    <s v="Рахбар учун офис креслоси"/>
    <s v=" Моддий товар"/>
    <x v="51"/>
    <s v="UZS"/>
    <x v="56"/>
    <x v="14"/>
    <s v="-"/>
    <x v="14"/>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s v="Ходимларнинг иш фаолиятини узлуксиз ва самарали ташкиллаштириш "/>
  </r>
  <r>
    <n v="89"/>
    <x v="69"/>
    <x v="0"/>
    <x v="0"/>
    <s v="&quot;Ўзавтосаноат&quot; АЖнинг ертўла қисмига кузатув камераси ўрнатиш хизмати (барча техник ускуналар билан бирга)"/>
    <s v="Хизмат "/>
    <x v="55"/>
    <s v="UZS"/>
    <x v="57"/>
    <x v="14"/>
    <s v="-"/>
    <x v="14"/>
    <s v="Жамиятнинг ўз маблағи ҳисобидан"/>
    <s v="“Давлат харидлари тўғрисида”ги қонун"/>
    <s v="Энг яхши таклифларни танлаш"/>
    <s v="&quot;ЎзРТХБ&quot; АЖ"/>
    <s v="etender.uzex.uz"/>
    <x v="0"/>
    <s v="Маъмурият ва ҳужжатлар ижроси назорати бошқармаси"/>
    <s v="Хавфсизлик қоидаларига асосан"/>
  </r>
  <r>
    <n v="90"/>
    <x v="70"/>
    <x v="3"/>
    <x v="4"/>
    <s v="Тўпламда 1 дона диван ва 2 дона юмшоқ кресло"/>
    <s v=" Моддий товар"/>
    <x v="56"/>
    <s v="UZS"/>
    <x v="28"/>
    <x v="58"/>
    <s v="-"/>
    <x v="58"/>
    <s v="Жамиятнинг ўз маблағи ҳисобидан"/>
    <s v="“Давлат харидлари тўғрисида”ги қонун"/>
    <s v="Электрон аукцион"/>
    <s v="&quot;ЎзРТХБ&quot; АЖ"/>
    <s v="xarid.uzex.uz"/>
    <x v="0"/>
    <s v="Маъмурият ва ҳужжатлар ижроси назорати бошқармаси"/>
    <m/>
  </r>
  <r>
    <n v="91"/>
    <x v="14"/>
    <x v="1"/>
    <x v="4"/>
    <s v="Шредер"/>
    <s v=" Моддий товар "/>
    <x v="12"/>
    <s v="UZS"/>
    <x v="47"/>
    <x v="59"/>
    <s v="-"/>
    <x v="59"/>
    <s v="Жамиятнинг ўз маблағи ҳисобидан"/>
    <s v="“Давлат харидлари тўғрисида”ги қонун"/>
    <s v="Электрон аукцион"/>
    <s v="&quot;ЎзРТХБ&quot; АЖ"/>
    <s v="xarid.uzex.uz"/>
    <x v="0"/>
    <s v="Маъмурият ва ҳужжатлар ижроси назорати бошқармаси"/>
    <s v="Иш фаолиятини самарали ташкиллаштириш ва қулайлик яратиш "/>
  </r>
  <r>
    <n v="92"/>
    <x v="29"/>
    <x v="0"/>
    <x v="9"/>
    <s v="Кофе машина, шредер, кулер, кондиционер ва хоказоларни таъмирлаш ва профилактика қилиш"/>
    <s v="Хизмат"/>
    <x v="22"/>
    <s v="UZS"/>
    <x v="22"/>
    <x v="22"/>
    <s v="-"/>
    <x v="22"/>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m/>
  </r>
  <r>
    <n v="93"/>
    <x v="71"/>
    <x v="0"/>
    <x v="0"/>
    <s v="Самарадорликнинг муҳим кўрсаткичлари ва самарадорлигининг йиғинди кўрсаткичларини йил якунлари бўйича аудиторлик ташкилоти томонидан текшириш."/>
    <s v="Хизмат"/>
    <x v="57"/>
    <s v="UZS"/>
    <x v="58"/>
    <x v="60"/>
    <s v="-"/>
    <x v="60"/>
    <s v="Жамиятнинг ўз маблағлари ҳисобидан"/>
    <s v="“Давлат харидлари тўғрисида”ги қонун"/>
    <s v="Электрон _x000a_дўкон"/>
    <s v="&quot;ЎзРТХБ&quot; АЖ"/>
    <s v="xarid.uzex.uz"/>
    <x v="0"/>
    <s v="Корпоратив ва мулкий муносабатлар бошқармаси"/>
    <s v="Ўзбекистон Республикаси Вазирлар Маҳкамасининг 2015 йил 28 июлдаги 207-сонли қарор низомининг 36-бандига биноан аудит текширувини ўтказиш"/>
  </r>
  <r>
    <n v="94"/>
    <x v="71"/>
    <x v="0"/>
    <x v="0"/>
    <s v="Самарадорликнинг муҳим кўрсаткичлари ва самарадорлигининг йиғинди кўрсаткичларини чорак якунлари бўйича аудиторлик ташкилоти томонидан текшириш."/>
    <s v="Хизмат"/>
    <x v="57"/>
    <s v="UZS"/>
    <x v="58"/>
    <x v="60"/>
    <s v="-"/>
    <x v="60"/>
    <s v="Жамиятнинг ўз маблағлари ҳисобидан"/>
    <s v="“Давлат харидлари тўғрисида”ги қонун"/>
    <s v="Электрон _x000a_дўкон"/>
    <s v="&quot;ЎзРТХБ&quot; АЖ"/>
    <s v="xarid.uzex.uz"/>
    <x v="0"/>
    <s v="Корпоратив ва мулкий муносабатлар бошқармаси"/>
    <s v="Ўзбекистон Республикаси Вазирлар Маҳкамасининг 2015 йил 28 июлдаги 207-сонли қарор низомининг 38-бандига биноан аудит текширувини ўтказиш"/>
  </r>
  <r>
    <n v="95"/>
    <x v="6"/>
    <x v="8"/>
    <x v="21"/>
    <s v="Ходимлар учун тиббий ёрдам олиш бўйича хизмат"/>
    <s v="Хизмат "/>
    <x v="5"/>
    <s v="UZS"/>
    <x v="59"/>
    <x v="61"/>
    <s v="-"/>
    <x v="61"/>
    <s v="Жамиятнинг ўз маблағи ҳисобидан"/>
    <s v="“Давлат харидлари тўғрисида”ги қонун,_x000a_27.09.2018 санадаги ПҚ-3953-сонли қарор иловасининг 9-банди"/>
    <s v="Тўғридан-тўғри"/>
    <s v="&quot;ЎзРТХБ&quot; АЖ"/>
    <s v="xarid.uzex.uz"/>
    <x v="0"/>
    <s v="Ходимлар билан ишлаш бошқармаси"/>
    <s v="Ходимлар учун тиббий ёрдам олиш учун"/>
  </r>
  <r>
    <n v="96"/>
    <x v="72"/>
    <x v="0"/>
    <x v="0"/>
    <s v="(AutoCad, Photoshop, 3D Studio MAX, Illustrator, Figma, CorelDRAW ва хоказо) программаларида ишлаш"/>
    <s v="Хизмат "/>
    <x v="58"/>
    <s v="UZS"/>
    <x v="60"/>
    <x v="27"/>
    <s v="-"/>
    <x v="27"/>
    <s v="Жамиятнинг ўз маблағи ҳисобидан"/>
    <s v="“Давлат харидлари тўғрисида”ги қонун,_x000a_22.05.2019 санадаги Вазирлар Маҳкамасининг 424 сонли қарорининг 1-банди;"/>
    <s v="Тўғридан-тўғри"/>
    <s v="&quot;ЎзРТХБ&quot; АЖ"/>
    <s v="xarid.uzex.uz"/>
    <x v="0"/>
    <s v="Маъмурият ва ҳужжатлар ижроси назорати бошқармаси"/>
    <m/>
  </r>
  <r>
    <n v="97"/>
    <x v="57"/>
    <x v="0"/>
    <x v="0"/>
    <s v="Корпоратив бошқарув хизматини баҳолаш хизмати (2022 йил фаолиятини баҳолаш)"/>
    <s v="Хизмат"/>
    <x v="27"/>
    <s v="UZS"/>
    <x v="47"/>
    <x v="47"/>
    <s v="-"/>
    <x v="47"/>
    <s v="Жамиятнинг ўз маблағлари ҳисобидан"/>
    <s v="“Давлат харидлари тўғрисида”ги қонун"/>
    <s v="Электрон _x000a_дўкон"/>
    <s v="&quot;ЎзРТХБ&quot; АЖ"/>
    <s v="xarid.uzex.uz"/>
    <x v="2"/>
    <s v="Корпоратив ва мулкий муносабатлар бошқармаси"/>
    <s v="Корпоратив бошқарув кодекси"/>
  </r>
  <r>
    <n v="98"/>
    <x v="57"/>
    <x v="0"/>
    <x v="0"/>
    <s v="Корпоратив бошқарув хизматини баҳолаш хизмати (2023 йил 1-чорак фаолиятини баҳолаш)"/>
    <s v="Хизмат"/>
    <x v="27"/>
    <s v="UZS"/>
    <x v="47"/>
    <x v="47"/>
    <s v="-"/>
    <x v="47"/>
    <s v="Жамиятнинг ўз маблағлари ҳисобидан"/>
    <s v="“Давлат харидлари тўғрисида”ги қонун"/>
    <s v="Электрон _x000a_дўкон"/>
    <s v="&quot;ЎзРТХБ&quot; АЖ"/>
    <s v="xarid.uzex.uz"/>
    <x v="0"/>
    <s v="Корпоратив ва мулкий муносабатлар бошқармаси"/>
    <s v="Корпоратив бошқарув кодекси"/>
  </r>
  <r>
    <n v="99"/>
    <x v="73"/>
    <x v="1"/>
    <x v="10"/>
    <s v="USB клавиатура USB мышь комплект"/>
    <s v="Моддий товар"/>
    <x v="59"/>
    <s v="UZS"/>
    <x v="33"/>
    <x v="62"/>
    <s v="-"/>
    <x v="47"/>
    <s v="Жамиятнинг ўз маблағлари ҳисобидан"/>
    <s v="“Давлат харидлари тўғрисида”ги қонун"/>
    <s v="Электрон _x000a_дўкон"/>
    <s v="&quot;ЎзРТХБ&quot; АЖ"/>
    <s v="xarid.uzex.uz"/>
    <x v="0"/>
    <s v="Ахборот хавфсизлиги ва ахборот технологияларини ривожлантириш бошқармаси"/>
    <s v="Ахборот хавфсизлиги ва ахборот технологияларини ривожлантириш бошқармаси"/>
  </r>
  <r>
    <n v="100"/>
    <x v="74"/>
    <x v="6"/>
    <x v="0"/>
    <s v="Асбоб ускуналар тўплами (Отвёртка тўплами, қисқич, шестегранник тўплами)"/>
    <s v="Моддий товар "/>
    <x v="60"/>
    <s v="UZS"/>
    <x v="10"/>
    <x v="29"/>
    <s v="-"/>
    <x v="29"/>
    <s v="Жамиятнинг ўз маблағлари ҳисобидан"/>
    <s v="“Давлат харидлари тўғрисида”ги қонун"/>
    <s v="Электрон _x000a_дўкон"/>
    <s v="&quot;ЎзРТХБ&quot; АЖ"/>
    <s v="xarid.uzex.uz"/>
    <x v="0"/>
    <s v="Ахборот хавфсизлиги ва ахборот технологияларини ривожлантириш бошқармаси"/>
    <s v="Ахборот хавфсизлиги ва ахборот технологияларини ривожлантириш бошқармаси"/>
  </r>
  <r>
    <n v="101"/>
    <x v="75"/>
    <x v="0"/>
    <x v="0"/>
    <s v="Ички ишлар органлари томонидан автотранспорт воситаларига ҳамроҳлик қилиш"/>
    <s v="Хизмат"/>
    <x v="61"/>
    <s v="UZS"/>
    <x v="10"/>
    <x v="29"/>
    <s v="-"/>
    <x v="29"/>
    <s v="Жамиятнинг ўз маблағи ҳисобидан"/>
    <s v="“Давлат харидлари тўғрисида”ги қонун,_x000a_22.05.2019 санадаги Вазирлар Маҳкамасининг 424 сонли қарорининг 1-банди;"/>
    <s v="Тўғридан-тўғри"/>
    <s v="&quot;ЎзРТХБ&quot; АЖ"/>
    <s v="xarid.uzex.uz"/>
    <x v="0"/>
    <s v="Маъмурият ва ҳужжатлар ижроси назорати бошқармаси"/>
    <s v="Ташрифлар ва маросимлар учун"/>
  </r>
  <r>
    <n v="102"/>
    <x v="76"/>
    <x v="1"/>
    <x v="20"/>
    <s v="батарея АА -60 шт, батарея ААА 40 шт"/>
    <s v="Моддий товар "/>
    <x v="62"/>
    <s v="UZS"/>
    <x v="61"/>
    <x v="63"/>
    <s v="-"/>
    <x v="62"/>
    <s v="Жамиятнинг ўз маблағлари ҳисобидан"/>
    <s v="“Давлат харидлари тўғрисида”ги қонун"/>
    <s v="Электрон _x000a_дўкон"/>
    <s v="&quot;ЎзРТХБ&quot; АЖ"/>
    <s v="xarid.uzex.uz"/>
    <x v="0"/>
    <s v="Ахборот хавфсизлиги ва ахборот технологияларини ривожлантириш бошқармаси"/>
    <s v="Ахборот хавфсизлиги ва ахборот технологияларини ривожлантириш бошқармаси"/>
  </r>
  <r>
    <n v="103"/>
    <x v="77"/>
    <x v="1"/>
    <x v="20"/>
    <s v="Республика миқёсида хатларни юборишга мўжжалганган почта маркалари"/>
    <s v="Моддий товар"/>
    <x v="63"/>
    <s v="UZS"/>
    <x v="62"/>
    <x v="64"/>
    <s v="-"/>
    <x v="63"/>
    <s v="Жамиятнинг ўз маблағи ҳисобидан"/>
    <s v="“Давлат харидлари тўғрисида”ги қонун"/>
    <s v="Тўғридан-тўғри_x000a_ (Ягона етказиб берувчилар рўйҳати)"/>
    <s v="&quot;ЎзРТХБ&quot; АЖ"/>
    <s v="xarid.uzex.uz"/>
    <x v="0"/>
    <s v="Маъмурият ва ҳужжатлар ижроси назорати бошқармаси"/>
    <s v="Жамият хужжатлар айланмаси тизиини самарали ташкил этиш"/>
  </r>
  <r>
    <n v="104"/>
    <x v="78"/>
    <x v="1"/>
    <x v="3"/>
    <s v="&quot;Сокол&quot; болалар оромгохига йўлланмалар"/>
    <s v="Хизмат"/>
    <x v="64"/>
    <s v="UZS"/>
    <x v="63"/>
    <x v="65"/>
    <s v="-"/>
    <x v="64"/>
    <s v="Жамиятнинг ўз маблағи ҳисобидан"/>
    <s v="“Давлат харидлари тўғрисида”ги қонун, 27.09.2018 санадаги ПҚ-3953-сонли қарор иловасининг 20-банди"/>
    <s v="Тўғридан-тўғри"/>
    <s v="&quot;ЎзРТХБ&quot; АЖ"/>
    <s v="xarid.uzex.uz"/>
    <x v="0"/>
    <s v="Касаба уюшма қўмитаси"/>
    <m/>
  </r>
  <r>
    <n v="105"/>
    <x v="25"/>
    <x v="1"/>
    <x v="7"/>
    <s v="Санаторияларга йўлланмалар"/>
    <s v="Хизмат"/>
    <x v="19"/>
    <s v="UZS"/>
    <x v="64"/>
    <x v="66"/>
    <s v="-"/>
    <x v="65"/>
    <s v="Жамиятнинг ўз маблағи ҳисобидан"/>
    <s v="“Давлат харидлари тўғрисида”ги қонун, 27.09.2018 санадаги ПҚ-3953-сонли қарор иловасининг 20-банди"/>
    <s v="Тўғридан-тўғри"/>
    <s v="&quot;ЎзРТХБ&quot; АЖ"/>
    <s v="xarid.uzex.uz"/>
    <x v="0"/>
    <s v="Касаба уюшма қўмитаси"/>
    <m/>
  </r>
  <r>
    <n v="106"/>
    <x v="79"/>
    <x v="1"/>
    <x v="0"/>
    <s v="Иш берувчининг фуқаролик жавобгарлигини мажбурий суғурта"/>
    <s v="Хизмат"/>
    <x v="65"/>
    <s v="UZS"/>
    <x v="65"/>
    <x v="67"/>
    <s v="-"/>
    <x v="66"/>
    <s v="Жамиятнинг ўз маблағи ҳисобидан"/>
    <s v="“Давлат харидлари тўғрисида”ги қонун, 27.09.2018 санадаги ПҚ-3953-сонли қарор иловасининг 17-банди"/>
    <s v="Тўғридан-тўғри"/>
    <s v="&quot;ЎзРТХБ&quot; АЖ"/>
    <s v="xarid.uzex.uz"/>
    <x v="0"/>
    <s v="Касаба уюшма қўмитаси"/>
    <m/>
  </r>
  <r>
    <n v="107"/>
    <x v="37"/>
    <x v="1"/>
    <x v="22"/>
    <s v="&quot;Кизил Сув&quot; спорт-соғломлаштириш мажмуасига йўлланма"/>
    <s v="Хизмат"/>
    <x v="66"/>
    <s v="UZS"/>
    <x v="66"/>
    <x v="68"/>
    <s v="-"/>
    <x v="67"/>
    <s v="Жамиятнинг ўз маблағи ҳисобидан"/>
    <s v="“Давлат харидлари тўғрисида”ги қонун, 27.09.2018 санадаги ПҚ-3953-сонли қарор иловасининг 20-банди"/>
    <s v="Тўғридан-тўғри"/>
    <s v="&quot;ЎзРТХБ&quot; АЖ"/>
    <s v="xarid.uzex.uz"/>
    <x v="0"/>
    <s v="Касаба уюшма қўмитаси"/>
    <m/>
  </r>
  <r>
    <n v="108"/>
    <x v="80"/>
    <x v="1"/>
    <x v="5"/>
    <s v="Ишлаб чикарувчи: HPЕ_x000a_Деталь раками: 754381-001_x000a_Мослиги: СИСТЕМА HPE PROLIANT DL360 G9 / DL380 G9 / DL560 G9 / DL580 G9 / ML350 G9 (GEN9) / STOREONCE 3540 / 5100 / EDGELINE EL4000 / STOREEASY 3850 GATEWAY STORAGE_x000a_Куввати: 800 Вт_x000a_Кириш диапазони: 100-240 В ~ 50-60 Гц 9,4-4,5 А_x000a_Чикиш диапазони: +12 В - 6,67 А МАКС."/>
    <s v="Моддий товар "/>
    <x v="67"/>
    <s v="UZS"/>
    <x v="5"/>
    <x v="24"/>
    <s v="-"/>
    <x v="68"/>
    <s v="Жамиятнинг ўз маблағи ҳисобидан"/>
    <s v="“Давлат харидлари тўғрисида”ги қонун"/>
    <s v="Электрон _x000a_дўкон"/>
    <s v="&quot;ЎзРТХБ&quot; АЖ"/>
    <s v="xarid.uzex.uz"/>
    <x v="0"/>
    <s v="Ахборот хавфсизлиги ва ахборот технологияларини ривожлантириш бошқармаси"/>
    <m/>
  </r>
  <r>
    <n v="109"/>
    <x v="81"/>
    <x v="1"/>
    <x v="0"/>
    <s v="Кисловодск шахридаги “Ўзбекистон” оромгохига йўлланма"/>
    <s v="Хизмат"/>
    <x v="68"/>
    <s v="UZS"/>
    <x v="67"/>
    <x v="69"/>
    <s v="-"/>
    <x v="69"/>
    <s v="Жамиятнинг ўз маблағи ҳисобидан"/>
    <s v="“Давлат харидлари тўғрисида”ги қонун, 27.09.2018 санадаги ПҚ-3953-сонли қарор иловасининг 20-банди"/>
    <s v="Тўғридан-тўғри"/>
    <s v="&quot;ЎзРТХБ&quot; АЖ"/>
    <s v="xarid.uzex.uz"/>
    <x v="0"/>
    <s v="Касаба уюшма қўмитаси"/>
    <m/>
  </r>
  <r>
    <n v="110"/>
    <x v="82"/>
    <x v="1"/>
    <x v="5"/>
    <s v="Ишлаб чикарувчи HPE ,  Эхтиёт қисм номери 785069-B21 HPE 2ТБ 12G SAS 10K rpm SFF (2.5-inch) for gen8/gen9/gen10"/>
    <s v="Моддий товар "/>
    <x v="69"/>
    <s v="UZS"/>
    <x v="33"/>
    <x v="62"/>
    <s v="-"/>
    <x v="47"/>
    <s v="Жамиятнинг ўз маблағи ҳисобидан"/>
    <s v="“Давлат харидлари тўғрисида”ги қонун"/>
    <s v="Электрон _x000a_дўкон"/>
    <s v="&quot;ЎзРТХБ&quot; АЖ"/>
    <s v="xarid.uzex.uz"/>
    <x v="0"/>
    <s v="Ахборот хавфсизлиги ва ахборот технологияларини ривожлантириш бошқармаси"/>
    <m/>
  </r>
  <r>
    <n v="111"/>
    <x v="83"/>
    <x v="0"/>
    <x v="0"/>
    <s v="Human Capital Management system (HCM) - инсон капиталини бошқариш бўйича “Onboarding” ва “Assessment” модулларига эга дастурий платформа:_x000a_“Onboarding” - ходимларни мосластиришнинг автоматлаштирилган тизими:_x000a_- Мослашувчанлик режаларини бошқариш;_x000a_- Мураббий-раҳбарларни белгилаш;_x000a_- Ўқув материаллари, йўриқномалари;_x000a_- Синов муддати учун топшириқ ва мақмадлар;_x000a_- Режадаги вазифаларни бажариш муддатларини мониторинг қилиш;_x000a_- Режадаги босқичларни ўтишни баҳолаш;_x000a_- Эслатма ва фикр алмашиниш_x000a_“Assessment” - тайёр ечимдаги малакани баҳолаш:_x000a_- Малака ва кўрсаткичлар профилларининг каталоги;_x000a_- 180º и 360º баҳолашни ўтказиш;_x000a_- Тестлардан ёрдамида биргалаш ҳолда баҳолаш;_x000a_- Индивидуал ва гурух ҳисоботлари."/>
    <s v="Хизмат "/>
    <x v="70"/>
    <s v="USD"/>
    <x v="68"/>
    <x v="70"/>
    <n v="11500"/>
    <x v="70"/>
    <s v="Жамиятнинг ўз маблағи ҳисобидан"/>
    <s v="“Давлат харидлари тўғрисида”ги қонун"/>
    <s v="Энг яхши таклифларни танлаш"/>
    <s v="&quot;ЎзРТХБ&quot; АЖ"/>
    <s v="etender.uzex.uz"/>
    <x v="5"/>
    <s v="Ходимлар билан ишлаш бошқармаси"/>
    <m/>
  </r>
  <r>
    <n v="112"/>
    <x v="84"/>
    <x v="0"/>
    <x v="0"/>
    <s v="“Ўзавтосаноат” АЖ молия-хўжалик фаолиятининг 2023 йил учун бухгалтерия ҳисобининг миллий стандартларига мувофиқ ташқи аудит хизмати"/>
    <s v="Хизмат "/>
    <x v="57"/>
    <s v="UZS"/>
    <x v="69"/>
    <x v="71"/>
    <s v="-"/>
    <x v="71"/>
    <s v="Жамиятнинг ўз маблағи ҳисобидан"/>
    <s v="“Давлат харидлари тўғрисида”ги қонун"/>
    <s v="Энг яхши таклифларни танлаш"/>
    <s v="&quot;ЎзРТХБ&quot; АЖ"/>
    <s v="etender.uzex.uz"/>
    <x v="1"/>
    <s v="Ички аудит хизмати"/>
    <s v="Ўзбекистон Республикасининг 2021 йил 25 февралдаги “Аудиторлик фаолияти тўғрисида”ги ЎРҚ-677-сонли Қонуни"/>
  </r>
  <r>
    <n v="113"/>
    <x v="85"/>
    <x v="0"/>
    <x v="0"/>
    <s v="Жамиятнинг расмий веб-сайтини ахборот хавфсизлиги талабларига мувофиқ экспертизадан ўтказиш"/>
    <s v="Хизмат"/>
    <x v="71"/>
    <s v="UZS"/>
    <x v="56"/>
    <x v="72"/>
    <s v="-"/>
    <x v="72"/>
    <s v="Жамиятнинг ўз маблағлари ҳисобидан"/>
    <s v="“Давлат харидлари тўғрисида”ги қонун"/>
    <s v="Энг яхши таклифларни танлаш"/>
    <s v="&quot;ЎзРТХБ&quot; АЖ"/>
    <s v="etender.uzex.uz"/>
    <x v="0"/>
    <s v="Ахборот хавфсизлиги ва ахборот технологияларини ривожлантириш бошқармаси"/>
    <s v="Ахборот хавфсизлиги ва ахборот технологияларини ривожлантириш бошқармаси"/>
  </r>
  <r>
    <n v="114"/>
    <x v="1"/>
    <x v="0"/>
    <x v="0"/>
    <s v="Баҳолаш хизмати"/>
    <s v="Хизмат"/>
    <x v="27"/>
    <s v="UZS"/>
    <x v="0"/>
    <x v="0"/>
    <s v="-"/>
    <x v="0"/>
    <s v="Жамиятнинг ўз маблағи ҳисобидан"/>
    <s v="“Давлат харидлари тўғрисида”ги қонун"/>
    <s v="Энг яхши таклифларни танлаш"/>
    <s v="&quot;ЎзРТХБ&quot; АЖ"/>
    <s v="etender.uzex.uz"/>
    <x v="0"/>
    <s v="Корпоратив ва мулкий муносабатлар бошқармаси"/>
    <s v="Қонунчилик талаблари"/>
  </r>
  <r>
    <n v="115"/>
    <x v="2"/>
    <x v="0"/>
    <x v="0"/>
    <s v="Баҳолаш ҳисоботини экспертизадан ўтказиш ёки эксперт хулосасини олиш"/>
    <s v="Хизмат"/>
    <x v="72"/>
    <s v="UZS"/>
    <x v="0"/>
    <x v="0"/>
    <s v="-"/>
    <x v="0"/>
    <s v="Жамиятнинг ўз маблағи ҳисобидан"/>
    <s v="“Давлат харидлари тўғрисида”ги қонун"/>
    <s v="Энг яхши таклифларни танлаш"/>
    <s v="&quot;ЎзРТХБ&quot; АЖ"/>
    <s v="etender.uzex.uz"/>
    <x v="0"/>
    <s v="Корпоратив ва мулкий муносабатлар бошқармаси"/>
    <s v="Қонунчилик талаблари"/>
  </r>
  <r>
    <n v="116"/>
    <x v="0"/>
    <x v="0"/>
    <x v="0"/>
    <s v="Брокер хизмати"/>
    <s v="Хизмат "/>
    <x v="0"/>
    <s v="UZS"/>
    <x v="0"/>
    <x v="0"/>
    <s v="-"/>
    <x v="0"/>
    <s v="Жамиятнинг ўз маблағи ҳисобидан"/>
    <s v="“Давлат харидлари тўғрисида”ги қонун"/>
    <s v="Энг яхши таклифларни танлаш"/>
    <s v="&quot;ЎзРТХБ&quot; АЖ"/>
    <s v="etender.uzex.uz"/>
    <x v="0"/>
    <s v="Корпоратив ва мулкий муносабатлар бошқармаси"/>
    <s v="Қонунчилик талаблари"/>
  </r>
  <r>
    <n v="117"/>
    <x v="3"/>
    <x v="0"/>
    <x v="0"/>
    <s v="Биржадан ташқари электрон савдо тизими ва Марказий депозитарий хисобидан акцияларни ўтказиш"/>
    <s v="Хизмат "/>
    <x v="28"/>
    <s v="UZS"/>
    <x v="1"/>
    <x v="1"/>
    <s v="-"/>
    <x v="1"/>
    <s v="Жамиятнинг ўз маблағи ҳисобидан"/>
    <s v="“Давлат харидлари тўғрисида”ги қонун"/>
    <s v="Энг яхши таклифларни танлаш"/>
    <s v="&quot;ЎзРТХБ&quot; АЖ"/>
    <s v="etender.uzex.uz"/>
    <x v="0"/>
    <s v="Корпоратив ва мулкий муносабатлар бошқармаси"/>
    <s v="Қонунчилик талаблари"/>
  </r>
  <r>
    <n v="118"/>
    <x v="86"/>
    <x v="0"/>
    <x v="0"/>
    <s v="2023 йил учун жамият МСФО буйича ташки аудитдан утказиш"/>
    <s v="Хизмат"/>
    <x v="57"/>
    <s v="UZS"/>
    <x v="70"/>
    <x v="73"/>
    <s v="-"/>
    <x v="73"/>
    <s v="Жамиятнинг ўз маблағи ҳисобидан"/>
    <s v="“Давлат харидлари тўғрисида”ги қонун"/>
    <s v="Электрон энг яхши таклиф танлаш"/>
    <s v="&quot;ЎзРТХБ&quot; АЖ"/>
    <s v="etender.uzex.uz"/>
    <x v="6"/>
    <s v="Бухгалтерия ҳисоби ва методология бошқармаси"/>
    <s v="ПК-4397 18.07.2019 й."/>
  </r>
  <r>
    <n v="119"/>
    <x v="78"/>
    <x v="1"/>
    <x v="1"/>
    <s v="&quot;Сокол&quot; болалар оромгохига йўлланмалар"/>
    <s v="Хизмат"/>
    <x v="64"/>
    <s v="UZS"/>
    <x v="71"/>
    <x v="71"/>
    <s v="-"/>
    <x v="71"/>
    <s v="Жамиятнинг ўз маблағи ҳисобидан"/>
    <s v="“Давлат харидлари тўғрисида”ги қонун, 27.09.2018 санадаги ПҚ-3953-сонли қарор иловасининг 20-банди"/>
    <s v="Тўғридан-тўғри"/>
    <s v="&quot;ЎзРТХБ&quot; АЖ"/>
    <s v="exarid.uzex.uz"/>
    <x v="0"/>
    <s v="Касаба уюшма қўмитаси"/>
    <m/>
  </r>
  <r>
    <n v="120"/>
    <x v="14"/>
    <x v="3"/>
    <x v="0"/>
    <s v="Ручка, қалам, рангли маркерлар, органайзер, папкалар, қайдлар учун қоғоз, степлер ва скоба, қайд учун журнал ва бошқа турдаги канцелария товарлари"/>
    <s v=" Моддий товар "/>
    <x v="12"/>
    <s v="UZS"/>
    <x v="55"/>
    <x v="57"/>
    <s v="-"/>
    <x v="57"/>
    <s v="Жамиятнинг ўз маблағи ҳисобидан"/>
    <s v="“Давлат харидлари тўғрисида”ги қонун"/>
    <s v="Электрон аукцион"/>
    <s v="&quot;ЎзРТХБ&quot; АЖ"/>
    <s v="exarid.uzex.uz"/>
    <x v="0"/>
    <s v="Маъмурият ва ҳужжатлар ижроси назорати бошқармаси"/>
    <s v="Иш фаолиятини самарали ташкиллаштириш ва қулайлик яратиш "/>
  </r>
  <r>
    <n v="121"/>
    <x v="25"/>
    <x v="1"/>
    <x v="10"/>
    <s v="Республика санаторияларига йўлланмалар"/>
    <s v="Хизмат"/>
    <x v="19"/>
    <s v="UZS"/>
    <x v="72"/>
    <x v="74"/>
    <s v="-"/>
    <x v="74"/>
    <s v="Жамиятнинг ўз маблағи ҳисобидан"/>
    <s v="“Давлат харидлари тўғрисида”ги қонун, 27.09.2018 санадаги ПҚ-3953-сонли қарор иловасининг 20-банди"/>
    <s v="Тўғридан-тўғри"/>
    <s v="&quot;ЎзРТХБ&quot; АЖ"/>
    <s v="exarid.uzex.uz"/>
    <x v="0"/>
    <s v="Касаба уюшма қўмитаси"/>
    <m/>
  </r>
  <r>
    <n v="122"/>
    <x v="18"/>
    <x v="0"/>
    <x v="5"/>
    <s v="Анжуманлар ўтказиш учун бино залини ижарага олиш"/>
    <s v="Хизмат "/>
    <x v="73"/>
    <s v="UZS"/>
    <x v="13"/>
    <x v="12"/>
    <s v="-"/>
    <x v="12"/>
    <s v="Жамиятнинг ўз маблағи ҳисобидан"/>
    <s v="“Давлат харидлари тўғрисида”ги қонун, 27.09.2018 санадаги ПҚ-3953-сонли қарор иловасининг 10-банди"/>
    <s v="Тўғридан-тўғри"/>
    <s v="&quot;ЎзРТХБ&quot; АЖ"/>
    <s v="exarid.uzex.uz"/>
    <x v="0"/>
    <s v="Маъмурият ва ҳужжатлар ижроси назорати бошқармаси"/>
    <s v="Ташрифлар ва маросимлар учун"/>
  </r>
  <r>
    <n v="123"/>
    <x v="37"/>
    <x v="1"/>
    <x v="23"/>
    <s v="&quot;Кизил Сув&quot; спорт-соғломлаштириш мажмуасига йўлланма"/>
    <s v="Хизмат"/>
    <x v="19"/>
    <s v="UZS"/>
    <x v="73"/>
    <x v="75"/>
    <s v="-"/>
    <x v="75"/>
    <s v="Жамиятнинг ўз маблағи ҳисобидан"/>
    <s v="“Давлат харидлари тўғрисида”ги қонун, 27.09.2018 санадаги ПҚ-3953-сонли қарор иловасининг 20-банди"/>
    <s v="Тўғридан-тўғри"/>
    <s v="&quot;ЎзРТХБ&quot; АЖ"/>
    <s v="exarid.uzex.uz"/>
    <x v="0"/>
    <s v="Касаба уюшма қўмитаси"/>
    <m/>
  </r>
  <r>
    <n v="124"/>
    <x v="87"/>
    <x v="0"/>
    <x v="0"/>
    <s v="Хизмат кўрсатиш"/>
    <s v="Хизмат"/>
    <x v="74"/>
    <s v="UZS"/>
    <x v="74"/>
    <x v="76"/>
    <s v="-"/>
    <x v="76"/>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m/>
  </r>
  <r>
    <n v="125"/>
    <x v="21"/>
    <x v="4"/>
    <x v="6"/>
    <s v="Пачкада 500 листлик, _x000a_Ўлчамлари: А4 210*297 мм офис қоғози"/>
    <s v=" Моддий товар"/>
    <x v="12"/>
    <s v="UZS"/>
    <x v="15"/>
    <x v="15"/>
    <s v="-"/>
    <x v="15"/>
    <s v="Жамиятнинг ўз маблағи ҳисобидан"/>
    <s v="“Давлат харидлари тўғрисида”ги қонун"/>
    <s v="Электрон аукцион"/>
    <s v="&quot;ЎзРТХБ&quot; АЖ"/>
    <s v="exarid.uzex.uz"/>
    <x v="0"/>
    <s v="Маъмурият ва ҳужжатлар ижроси назорати бошқармаси"/>
    <s v="Иш фаолиятини узлуксиз ташкиллаштириш учун"/>
  </r>
  <r>
    <n v="126"/>
    <x v="81"/>
    <x v="1"/>
    <x v="0"/>
    <s v="Кисловодск шахридаги “Ўзбекистон” оромгохига йўлланма"/>
    <s v="Хизмат"/>
    <x v="19"/>
    <s v="UZS"/>
    <x v="75"/>
    <x v="77"/>
    <s v="-"/>
    <x v="77"/>
    <s v="Жамиятнинг ўз маблағи ҳисобидан"/>
    <s v="“Давлат харидлари тўғрисида”ги қонун, 27.09.2018 санадаги ПҚ-3953-сонли қарор иловасининг 20-банди"/>
    <s v="Тўғридан-тўғри"/>
    <s v="&quot;ЎзРТХБ&quot; АЖ"/>
    <s v="exarid.uzex.uz"/>
    <x v="0"/>
    <s v="Касаба уюшма қўмитаси"/>
    <m/>
  </r>
  <r>
    <n v="127"/>
    <x v="22"/>
    <x v="1"/>
    <x v="7"/>
    <s v="Акрил материалидан, флагшток билан "/>
    <s v=" Моддий товар"/>
    <x v="4"/>
    <s v="UZS"/>
    <x v="16"/>
    <x v="16"/>
    <s v="-"/>
    <x v="16"/>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m/>
  </r>
  <r>
    <n v="128"/>
    <x v="88"/>
    <x v="1"/>
    <x v="10"/>
    <s v="Хорижий мамлакатлардан ташриф бўюрувчи меҳмонларга эсдалик сувенирлари"/>
    <s v="Моддий товар"/>
    <x v="75"/>
    <s v="UZS"/>
    <x v="51"/>
    <x v="58"/>
    <s v="-"/>
    <x v="58"/>
    <s v="Жамиятнинг ўз маблағи ҳисобидан"/>
    <s v="“Давлат харидлари тўғрисида”ги қонун, 27.09.2018 санадаги ПҚ-3953-сонли қарор иловасининг 11-банди"/>
    <s v="Тўғридан-тўғри"/>
    <s v="&quot;ЎзРТХБ&quot; АЖ"/>
    <s v="exarid.uzex.uz"/>
    <x v="0"/>
    <s v="Маъмурият ва ҳужжатлар ижроси назорати бошқармаси"/>
    <s v="Ташрифлар ва маросимлар учун"/>
  </r>
  <r>
    <n v="129"/>
    <x v="89"/>
    <x v="0"/>
    <x v="0"/>
    <s v="Амир Темур, 13 манзилда жойлашган бинонинг ташқи фасадини ювиш"/>
    <s v="Хизмат"/>
    <x v="76"/>
    <s v="UZS"/>
    <x v="11"/>
    <x v="20"/>
    <s v="-"/>
    <x v="20"/>
    <s v="Жамиятнинг ўз маблағи ҳисобидан"/>
    <s v="“Давлат харидлари тўғрисида”ги қонун"/>
    <s v="Энг яхши таклифларни танлаш"/>
    <s v="&quot;ЎзРТХБ&quot; АЖ"/>
    <s v="etender.uzex.uz"/>
    <x v="0"/>
    <s v="Маъмурият ва ҳужжатлар ижроси назорати бошқармаси"/>
    <s v="Офисларни тозалигини таъминлаш мақсадида"/>
  </r>
  <r>
    <n v="130"/>
    <x v="29"/>
    <x v="0"/>
    <x v="9"/>
    <s v="Кофе машина, шредер, кулер, кондиционер ва хоказоларни таъмирлаш ва профилактика қилиш"/>
    <s v="Хизмат"/>
    <x v="22"/>
    <s v="UZS"/>
    <x v="22"/>
    <x v="22"/>
    <s v="-"/>
    <x v="22"/>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m/>
  </r>
  <r>
    <n v="131"/>
    <x v="71"/>
    <x v="0"/>
    <x v="0"/>
    <s v="Самарадорликнинг муҳим кўрсаткичлари ва самарадорлигининг йиғинди кўрсаткичларини чорак якунлари бўйича аудиторлик ташкилоти томонидан текшириш."/>
    <s v="Хизмат"/>
    <x v="57"/>
    <s v="UZS"/>
    <x v="58"/>
    <x v="60"/>
    <s v="-"/>
    <x v="60"/>
    <s v="Жамиятнинг ўз маблағлари ҳисобидан"/>
    <s v="“Давлат харидлари тўғрисида”ги қонун"/>
    <s v="Электрон _x000a_дўкон"/>
    <s v="&quot;ЎзРТХБ&quot; АЖ"/>
    <s v="xarid.uzex.uz"/>
    <x v="0"/>
    <s v="Корпоратив ва мулкий муносабатлар бошқармаси"/>
    <s v="Ўзбекистон Республикаси Вазирлар Маҳкамасининг 2015 йил 28 июлдаги 207-сонли қарор низомининг 38-бандига биноан аудит текширувини ўтказиш"/>
  </r>
  <r>
    <n v="132"/>
    <x v="32"/>
    <x v="5"/>
    <x v="10"/>
    <s v="Ходимларни тақдирлаш учун гуллар"/>
    <s v=" Моддий товар "/>
    <x v="4"/>
    <s v="UZS"/>
    <x v="25"/>
    <x v="24"/>
    <s v="-"/>
    <x v="24"/>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s v="Ташрифлар ва маросимлар учун"/>
  </r>
  <r>
    <n v="133"/>
    <x v="57"/>
    <x v="0"/>
    <x v="0"/>
    <s v="Корпоратив бошқарув хизматини баҳолаш хизмати (2023 йил 1-ярим йилликдаги фаолиятини баҳолаш)"/>
    <s v="Хизмат"/>
    <x v="27"/>
    <s v="UZS"/>
    <x v="47"/>
    <x v="47"/>
    <s v="-"/>
    <x v="47"/>
    <s v="Жамиятнинг ўз маблағлари ҳисобидан"/>
    <s v="“Давлат харидлари тўғрисида”ги қонун"/>
    <s v="Электрон _x000a_дўкон"/>
    <s v="&quot;ЎзРТХБ&quot; АЖ"/>
    <s v="xarid.uzex.uz"/>
    <x v="2"/>
    <s v="Корпоратив ва мулкий муносабатлар бошқармаси"/>
    <s v="Корпоратив бошқарув кодекси"/>
  </r>
  <r>
    <n v="134"/>
    <x v="36"/>
    <x v="4"/>
    <x v="13"/>
    <s v="Пачкада 500 листлик, _x000a_Ўлчамлари: А4 210*297 мм офис қоғози"/>
    <s v=" Моддий товар "/>
    <x v="12"/>
    <s v="UZS"/>
    <x v="29"/>
    <x v="28"/>
    <s v="-"/>
    <x v="28"/>
    <s v="Жамиятнинг ўз маблағи ҳисобидан"/>
    <s v="“Давлат харидлари тўғрисида”ги қонун"/>
    <s v="Электрон аукцион"/>
    <s v="&quot;ЎзРТХБ&quot; АЖ"/>
    <s v="exarid.uzex.uz"/>
    <x v="0"/>
    <s v="Маъмурият ва ҳужжатлар ижроси назорати бошқармаси"/>
    <s v="Иш фаолиятини узлуксиз ташкиллаштириш учун"/>
  </r>
  <r>
    <n v="135"/>
    <x v="90"/>
    <x v="1"/>
    <x v="0"/>
    <s v="Кооперация ярмаркасида иштирок этиш учун кўргазма стенди"/>
    <s v="Моддий товар"/>
    <x v="77"/>
    <s v="UZS"/>
    <x v="76"/>
    <x v="78"/>
    <s v="-"/>
    <x v="78"/>
    <s v="Жамиятнинг ўз маблағи ҳисобидан"/>
    <s v="“Давлат харидлари тўғрисида”ги қонун"/>
    <s v="Электрон энг яхши таклиф танлаш"/>
    <s v="&quot;ЎзРТХБ&quot; АЖ"/>
    <s v="xarid.uzex.uz"/>
    <x v="0"/>
    <s v="Маҳаллийлаштириш ва кооперация алоқаларини ривожлантириш бошқармаси"/>
    <m/>
  </r>
  <r>
    <n v="136"/>
    <x v="91"/>
    <x v="0"/>
    <x v="5"/>
    <s v="Ахборот хавфсизлиги ва ахборот технологияларини ривожлантириш бошқармаси ходимларини малакасини ошириш учун ўқув курси"/>
    <s v="Хизмат "/>
    <x v="40"/>
    <s v="UZS"/>
    <x v="13"/>
    <x v="12"/>
    <s v="-"/>
    <x v="12"/>
    <s v="Жамиятнинг ўз маблағлари ҳисобидан"/>
    <s v="“Давлат харидлари тўғрисида”ги қонун"/>
    <s v="Электрон _x000a_дўкон"/>
    <s v="&quot;ЎзРТХБ&quot; АЖ"/>
    <s v="xarid.uzex.uz"/>
    <x v="0"/>
    <s v="Ахборот хавфсизлиги ва ахборот технологияларини ривожлантириш бошқармаси"/>
    <m/>
  </r>
  <r>
    <n v="137"/>
    <x v="92"/>
    <x v="1"/>
    <x v="17"/>
    <s v="Поддержка стандартов WiFi 802.11 ac. Точка доступа имеет форму диска, с диаметром всего лишь 154.5 мм при толщине корпуса 30 мм, и предназначена для использования в условиях средней и небольшой нагрузки внутри сети,Характеристики_x000a_Система_x000a_Разъемы:  1×10/100/1000 Мбит/с LAN (Auto-Sensing, Auto-MDI/MDIX, PoE)_x000a_Точка доступа_x000a_Стандарты:  IEEE 802.11a/b/g/n/r/k/v/ac_x000a_Беспроводные режимы:  Точка доступа_x000a_Пропускная способность:  _x000a_11a: до 54 Мбит/с_x000a_11n: до 300 Мбит/с (2.4 ГГц, MIMO2×2, HT20/40)_x000a_11n: до 300 Мбит/с (5 ГГц, MIMO2×2, HT20/40)_x000a_11ac: до 867 Мбит/с (5 ГГц, MIMO3×3, NSS1/2/3, VHT20/40/80)_x000a_11g: до 54 Мбит/с_x000a_11b: до 11 Мбит/с_x000a_Частоты:  2,4 ГГц / 5 ГГц_x000a_BSSID:  до 8_x000a_Мощность передатчика:  20 дБм / 20 дБм_x000a_Антенна:  2×3 dBi, MIMO 2×2_x000a_Параллельные клиенты:  200+_x000a_Безопасность:  WEP, WPA-PSK, WPA-TKIP, WPA2 AES, 802.11i_x000a_Guest Traffic Isolation_x000a_Дополнительные функции_x000a_VLAN:  802.1Q_x000a_Advanced QoS:  Ограничение трафика пользователя_x000a_WMM:  Voice, video, best effort, and background_x000a_Управление устройством:  Virtual UniFi Controller_x000a_Другое_x000a_Размеры:  160 × 160 × 31.45 мм_x000a_Вес:  185 г_x000a_Рабочая температура:  от -10°C до +70°С_x000a_Потребление (макс.):  6.5 Вт_x000a_Электропитание:  24 В, 0.5 А (802.3af/A PoE или 24V Passive PoE),_x000a_Gigabit POE-адаптер в комплекте"/>
    <s v="Моддий товар"/>
    <x v="78"/>
    <s v="UZS"/>
    <x v="16"/>
    <x v="41"/>
    <s v="-"/>
    <x v="79"/>
    <s v="Жамиятнинг ўз маблағлари ҳисобидан"/>
    <s v="“Давлат харидлари тўғрисида”ги қонун"/>
    <s v="Электрон _x000a_дўкон"/>
    <s v="&quot;ЎзРТХБ&quot; АЖ"/>
    <s v="xarid.uzex.uz"/>
    <x v="0"/>
    <s v="Ахборот хавфсизлиги ва ахборот технологияларини ривожлантириш бошқармаси"/>
    <m/>
  </r>
  <r>
    <n v="138"/>
    <x v="93"/>
    <x v="1"/>
    <x v="20"/>
    <s v="Жамиятда , конфиденциал маълумотлар чикиб кетишини олдинини олиш максадида,Forcepoint DLP тизими лицензияси муддатини узайтириш"/>
    <s v="Номоддий товар"/>
    <x v="79"/>
    <s v="USD"/>
    <x v="8"/>
    <x v="79"/>
    <n v="11500"/>
    <x v="80"/>
    <s v="Жамиятнинг ўз маблағлари ҳисобидан"/>
    <s v="“Давлат харидлари тўғрисида”ги қонун"/>
    <s v="Электрон _x000a_дўкон"/>
    <s v="&quot;ЎзРТХБ&quot; АЖ"/>
    <s v="xarid.uzex.uz"/>
    <x v="4"/>
    <s v="Ахборот хавфсизлиги ва ахборот технологияларини ривожлантириш бошқармаси"/>
    <m/>
  </r>
  <r>
    <n v="139"/>
    <x v="94"/>
    <x v="1"/>
    <x v="24"/>
    <s v="Zoom meeting дастурий таъминот лицензияси"/>
    <s v="Номоддий товар"/>
    <x v="80"/>
    <s v="USD"/>
    <x v="77"/>
    <x v="80"/>
    <n v="11500"/>
    <x v="81"/>
    <s v="Жамиятнинг ўз маблағлари ҳисобидан"/>
    <s v="“Давлат харидлари тўғрисида”ги қонун"/>
    <s v="Электрон _x000a_дўкон"/>
    <s v="&quot;ЎзРТХБ&quot; АЖ"/>
    <s v="xarid.uzex.uz"/>
    <x v="0"/>
    <s v="Ахборот хавфсизлиги ва ахборот технологияларини ривожлантириш бошқармаси"/>
    <m/>
  </r>
  <r>
    <n v="140"/>
    <x v="1"/>
    <x v="0"/>
    <x v="0"/>
    <s v="Баҳолаш хизмати"/>
    <s v="Хизмат"/>
    <x v="27"/>
    <s v="UZS"/>
    <x v="0"/>
    <x v="0"/>
    <s v="-"/>
    <x v="0"/>
    <s v="Жамиятнинг ўз маблағи ҳисобидан"/>
    <s v="“Давлат харидлари тўғрисида”ги қонун"/>
    <s v="Энг яхши таклифларни танлаш"/>
    <s v="&quot;ЎзРТХБ&quot; АЖ"/>
    <s v="etender.uzex.uz"/>
    <x v="2"/>
    <s v="Корпоратив ва мулкий муносабатлар бошқармаси"/>
    <s v="Қонунчилик талаблари"/>
  </r>
  <r>
    <n v="141"/>
    <x v="2"/>
    <x v="0"/>
    <x v="0"/>
    <s v="Баҳолаш ҳисоботини экспертизадан ўтказиш ёки эксперт хулосасини олиш"/>
    <s v="Хизмат "/>
    <x v="44"/>
    <s v="UZS"/>
    <x v="0"/>
    <x v="0"/>
    <s v="-"/>
    <x v="0"/>
    <s v="Жамиятнинг ўз маблағи ҳисобидан"/>
    <s v="“Давлат харидлари тўғрисида”ги қонун"/>
    <s v="Энг яхши таклифларни танлаш"/>
    <s v="&quot;ЎзРТХБ&quot; АЖ"/>
    <s v="etender.uzex.uz"/>
    <x v="2"/>
    <s v="Корпоратив ва мулкий муносабатлар бошқармаси"/>
    <s v="Қонунчилик талаблари"/>
  </r>
  <r>
    <n v="142"/>
    <x v="0"/>
    <x v="0"/>
    <x v="0"/>
    <s v="Брокер хизмати"/>
    <s v="Хизмат"/>
    <x v="0"/>
    <s v="UZS"/>
    <x v="0"/>
    <x v="0"/>
    <s v="-"/>
    <x v="0"/>
    <s v="Жамиятнинг ўз маблағи ҳисобидан"/>
    <s v="“Давлат харидлари тўғрисида”ги қонун"/>
    <s v="Энг яхши таклифларни танлаш"/>
    <s v="&quot;ЎзРТХБ&quot; АЖ"/>
    <s v="etender.uzex.uz"/>
    <x v="2"/>
    <s v="Корпоратив ва мулкий муносабатлар бошқармаси"/>
    <s v="Қонунчилик талаблари"/>
  </r>
  <r>
    <n v="143"/>
    <x v="3"/>
    <x v="0"/>
    <x v="0"/>
    <s v="Биржадан ташқари электрон савдо тизими ва Марказий депозитарий хисобидан акцияларни ўтказиш"/>
    <s v="Хизмат"/>
    <x v="28"/>
    <s v="UZS"/>
    <x v="1"/>
    <x v="1"/>
    <s v="-"/>
    <x v="1"/>
    <s v="Жамиятнинг ўз маблағи ҳисобидан"/>
    <s v="“Давлат харидлари тўғрисида”ги қонун"/>
    <s v="Энг яхши таклифларни танлаш"/>
    <s v="&quot;ЎзРТХБ&quot; АЖ"/>
    <s v="etender.uzex.uz"/>
    <x v="2"/>
    <s v="Корпоратив ва мулкий муносабатлар бошқармаси"/>
    <s v="Қонунчилик талаблари"/>
  </r>
  <r>
    <n v="144"/>
    <x v="95"/>
    <x v="0"/>
    <x v="0"/>
    <s v="Жамиятнинг ахборотлаштириш объектларини ахборот хавсизлиги буйича аудитдан ўтказиш"/>
    <s v="Хизмат"/>
    <x v="57"/>
    <s v="UZS"/>
    <x v="78"/>
    <x v="81"/>
    <s v="-"/>
    <x v="82"/>
    <s v="Жамиятнинг ўз маблағи ҳисобидан"/>
    <s v="“Давлат харидлари тўғрисида”ги қонун"/>
    <s v="Энг яхши таклифларни танлаш"/>
    <s v="&quot;ЎзРТХБ&quot; АЖ"/>
    <s v="etender.uzex.uz"/>
    <x v="0"/>
    <s v="Ахборот хавфсизлиги ва ахборот технологияларини ривожлантириш бошқармаси"/>
    <s v="Ахборот хавфсизлиги ва ахборот технологияларини ривожлантириш бошқармаси"/>
  </r>
  <r>
    <n v="145"/>
    <x v="96"/>
    <x v="0"/>
    <x v="0"/>
    <s v="Кўргазма ташкил этиш учун иншоот майдонини ижарага олиш"/>
    <s v="Хизмат"/>
    <x v="14"/>
    <s v="UZS"/>
    <x v="79"/>
    <x v="82"/>
    <s v="-"/>
    <x v="83"/>
    <s v="Жамиятнинг ўз маблағи ҳисобидан"/>
    <s v="“Давлат харидлари тўғрисида”ги қонун"/>
    <s v="Туғридан-тўғри"/>
    <s v="&quot;ЎзРТХБ&quot; АЖ"/>
    <s v="xarid.uzex.uz"/>
    <x v="0"/>
    <s v="Маҳаллийлаштириш ва кооперация алоқаларини ривожлантириш бошқармаси"/>
    <m/>
  </r>
  <r>
    <n v="146"/>
    <x v="25"/>
    <x v="1"/>
    <x v="10"/>
    <s v="Санаторияларга йўлланмалар"/>
    <s v="Хизмат"/>
    <x v="19"/>
    <s v="UZS"/>
    <x v="80"/>
    <x v="19"/>
    <s v="-"/>
    <x v="19"/>
    <s v="Жамиятнинг ўз маблағи ҳисобидан"/>
    <s v="“Давлат харидлари тўғрисида”ги қонун, 27.09.2018 санадаги ПҚ-3953-сонли қарор иловасининг 20-банди"/>
    <s v="Тўғридан-тўғри"/>
    <s v="&quot;ЎзРТХБ&quot; АЖ"/>
    <s v="exarid.uzex.uz"/>
    <x v="0"/>
    <s v="Касаба уюшма қўмитаси"/>
    <m/>
  </r>
  <r>
    <n v="147"/>
    <x v="81"/>
    <x v="1"/>
    <x v="0"/>
    <s v="Кисловодск шахридаги “Ўзбекистон” оромгохига йўлланма"/>
    <s v="Хизмат"/>
    <x v="68"/>
    <s v="UZS"/>
    <x v="67"/>
    <x v="69"/>
    <s v="-"/>
    <x v="69"/>
    <s v="Жамиятнинг ўз маблағи ҳисобидан"/>
    <s v="“Давлат харидлари тўғрисида”ги қонун, 27.09.2018 санадаги ПҚ-3953-сонли қарор иловасининг 20-банди"/>
    <s v="Тўғридан-тўғри"/>
    <s v="&quot;ЎзРТХБ&quot; АЖ"/>
    <s v="exarid.uzex.uz"/>
    <x v="0"/>
    <s v="Касаба уюшма қўмитаси"/>
    <m/>
  </r>
  <r>
    <n v="148"/>
    <x v="71"/>
    <x v="0"/>
    <x v="0"/>
    <s v="Корпоратив бошқаруви аудит хизматини"/>
    <s v="Хизмат"/>
    <x v="57"/>
    <s v="UZS"/>
    <x v="58"/>
    <x v="60"/>
    <s v="-"/>
    <x v="60"/>
    <s v="Жамиятнинг ўз маблағи ҳисобидан"/>
    <s v="“Давлат харидлари тўғрисида”ги қонун"/>
    <s v="Электрон _x000a_дўкон"/>
    <s v="&quot;ЎзРТХБ&quot; АЖ"/>
    <s v="xarid.uzex.uz"/>
    <x v="2"/>
    <s v="Корпоратив ва мулкий муносабатлар бошқармаси"/>
    <s v="Ўзбекистон Республикаси Вазирлар Маҳкамасининг 2015 йил 28 июлдаги 207-сонли қарор низомининг 38-бандига биноан аудит текширувини ўтказиш"/>
  </r>
  <r>
    <n v="149"/>
    <x v="28"/>
    <x v="0"/>
    <x v="0"/>
    <s v="2023-2024 йил учун 1С дастури буйича техник қуллаш хизмати"/>
    <s v="Хизмат"/>
    <x v="3"/>
    <s v="UZS"/>
    <x v="28"/>
    <x v="27"/>
    <s v="-"/>
    <x v="27"/>
    <s v="Жамиятнинг ўз маблағи ҳисобидан"/>
    <s v="“Давлат харидлари тўғрисида”ги қонун"/>
    <s v="Электрон _x000a_дўкон"/>
    <s v="&quot;ЎзРТХБ&quot; АЖ"/>
    <s v="xarid.uzex.uz"/>
    <x v="0"/>
    <s v="Бухгалтерия ҳисоби ва методология бошқармаси"/>
    <s v="1С бухгалтерия хисобини такомиллаштириш"/>
  </r>
  <r>
    <n v="150"/>
    <x v="57"/>
    <x v="0"/>
    <x v="0"/>
    <s v="Корпоратив бошқарув хизматини баҳолаш хизмати (2023 йил 3-чорак фаолиятини баҳолаш)"/>
    <s v="Хизмат"/>
    <x v="27"/>
    <s v="UZS"/>
    <x v="47"/>
    <x v="47"/>
    <s v="-"/>
    <x v="47"/>
    <s v="Жамиятнинг ўз маблағи ҳисобидан"/>
    <s v="“Давлат харидлари тўғрисида”ги қонун"/>
    <s v="Электрон _x000a_дўкон"/>
    <s v="&quot;ЎзРТХБ&quot; АЖ"/>
    <s v="xarid.uzex.uz"/>
    <x v="2"/>
    <s v="Корпоратив ва мулкий муносабатлар бошқармаси"/>
    <s v="Корпоратив бошқарув кодекси"/>
  </r>
  <r>
    <n v="151"/>
    <x v="37"/>
    <x v="1"/>
    <x v="23"/>
    <s v="&quot;Кизил Сув&quot; спорт-соғломлаштириш мажмуасига йўлланма"/>
    <s v="Хизмат"/>
    <x v="19"/>
    <s v="UZS"/>
    <x v="81"/>
    <x v="83"/>
    <s v="-"/>
    <x v="62"/>
    <s v="Жамиятнинг ўз маблағи ҳисобидан"/>
    <s v="“Давлат харидлари тўғрисида”ги қонун, 27.09.2018 санадаги ПҚ-3953-сонли қарор иловасининг 20-банди"/>
    <s v="Тўғридан-тўғри"/>
    <s v="&quot;ЎзРТХБ&quot; АЖ"/>
    <s v="exarid.uzex.uz"/>
    <x v="0"/>
    <s v="Касаба уюшма қўмитаси"/>
    <m/>
  </r>
  <r>
    <n v="152"/>
    <x v="97"/>
    <x v="0"/>
    <x v="0"/>
    <s v="Амир Темур, 13 манзилда жойлашган бинони тозалаш"/>
    <s v="Хизмат"/>
    <x v="81"/>
    <s v="UZS"/>
    <x v="4"/>
    <x v="4"/>
    <s v="-"/>
    <x v="4"/>
    <s v="Жамиятнинг ўз маблағи ҳисобидан"/>
    <s v="“Давлат харидлари тўғрисида”ги қонун"/>
    <s v="Энг яхши таклифларни танлаш"/>
    <s v="&quot;ЎзРТХБ&quot; АЖ"/>
    <s v="etender.uzex.uz"/>
    <x v="0"/>
    <s v="Маъмурият ва ҳужжатлар ижроси назорати бошқармаси"/>
    <s v="Жамият ҳужжатлар айланмаси тизимини самарали ташкил этиш"/>
  </r>
  <r>
    <n v="153"/>
    <x v="98"/>
    <x v="0"/>
    <x v="0"/>
    <s v="Бинонинг видео кузатуви ва ёнғин хавфсизлиги хизмати"/>
    <s v="Хизмат"/>
    <x v="82"/>
    <s v="UZS"/>
    <x v="82"/>
    <x v="8"/>
    <s v="-"/>
    <x v="8"/>
    <s v="Жамиятнинг ўз маблағи ҳисобидан"/>
    <s v="“Давлат харидлари тўғрисида”ги қонун"/>
    <s v="Энг яхши таклифларни танлаш"/>
    <s v="&quot;ЎзРТХБ&quot; АЖ"/>
    <s v="etender.uzex.uz"/>
    <x v="0"/>
    <s v="Маъмурият ва ҳужжатлар ижроси назорати бошқармаси"/>
    <s v="Хавфсизлик қоидаларига асосан"/>
  </r>
  <r>
    <n v="154"/>
    <x v="99"/>
    <x v="0"/>
    <x v="0"/>
    <s v="&quot;Ўзавтосаноат&quot; АЖнинг хизмат автомобилларига доимий равишда таъмирлаш бўйича хизмат кўрсатиш"/>
    <s v="Хизмат"/>
    <x v="83"/>
    <s v="UZS"/>
    <x v="82"/>
    <x v="8"/>
    <s v="-"/>
    <x v="8"/>
    <s v="Жамиятнинг ўз маблағи ҳисобидан"/>
    <s v="“Давлат харидлари тўғрисида”ги қонун, 27.09.2018 санадаги ПҚ-3953-сонли қарор иловасининг 9 ва 25-банди"/>
    <s v="Тўғридан-тўғри"/>
    <s v="&quot;ЎзРТХБ&quot; АЖ"/>
    <s v="xarid.uzex.uz"/>
    <x v="0"/>
    <s v="Маъмурият ва ҳужжатлар ижроси назорати бошқармаси"/>
    <s v="Иш фаолиятини самарали ташкиллаштириш ва қулайлик яратиш "/>
  </r>
  <r>
    <n v="155"/>
    <x v="100"/>
    <x v="1"/>
    <x v="6"/>
    <s v="Ходимларнинг фарзандлари учун ваучер (совға)"/>
    <s v=" Номоддий товар "/>
    <x v="84"/>
    <s v="UZS"/>
    <x v="83"/>
    <x v="8"/>
    <s v="-"/>
    <x v="8"/>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s v="Жамият жамоавий келишувига асосан"/>
  </r>
  <r>
    <n v="156"/>
    <x v="101"/>
    <x v="1"/>
    <x v="25"/>
    <s v="Ходимларга янги йил байрамига ваучер"/>
    <s v=" Номоддий товар "/>
    <x v="84"/>
    <s v="UZS"/>
    <x v="31"/>
    <x v="84"/>
    <s v="-"/>
    <x v="84"/>
    <s v="Жамиятнинг ўз маблағи ҳисобидан"/>
    <s v="“Давлат харидлари тўғрисида”ги қонун"/>
    <s v="Энг яхши таклифларни танлаш"/>
    <s v="&quot;ЎзРТХБ&quot; АЖ"/>
    <s v="etender.uzex.uz"/>
    <x v="0"/>
    <s v="Маъмурият ва ҳужжатлар ижроси назорати бошқармаси"/>
    <m/>
  </r>
  <r>
    <n v="157"/>
    <x v="102"/>
    <x v="0"/>
    <x v="0"/>
    <s v="Янги йил банкетини ўтказиш учун хизмат кўрсатиш"/>
    <s v="Хизмат "/>
    <x v="85"/>
    <s v="UZS"/>
    <x v="84"/>
    <x v="84"/>
    <s v="-"/>
    <x v="84"/>
    <s v="Жамиятнинг ўз маблағи ҳисобидан"/>
    <s v="“Давлат харидлари тўғрисида”ги қонун"/>
    <s v="Энг яхши таклифларни танлаш"/>
    <s v="&quot;ЎзРТХБ&quot; АЖ"/>
    <s v="etender.uzex.uz"/>
    <x v="0"/>
    <s v="Маъмурият ва ҳужжатлар ижроси назорати бошқармаси"/>
    <s v="Жамият жамоавий келишувига асосан"/>
  </r>
  <r>
    <n v="158"/>
    <x v="53"/>
    <x v="7"/>
    <x v="18"/>
    <s v="Амир Темур, 13 манзилда жойлашган бинонинг Ковролин гиламларни кимёвий тозалаш учун хизмат "/>
    <s v="Хизмат "/>
    <x v="38"/>
    <s v="UZS"/>
    <x v="46"/>
    <x v="45"/>
    <s v="-"/>
    <x v="45"/>
    <s v="Жамиятнинг ўз маблағи ҳисобидан"/>
    <s v="“Давлат харидлари тўғрисида”ги қонун"/>
    <s v="Энг яхши таклифларни танлаш"/>
    <s v="&quot;ЎзРТХБ&quot; АЖ"/>
    <s v="etender.uzex.uz"/>
    <x v="0"/>
    <s v="Маъмурият ва ҳужжатлар ижроси назорати бошқармаси"/>
    <m/>
  </r>
  <r>
    <n v="159"/>
    <x v="14"/>
    <x v="3"/>
    <x v="0"/>
    <s v="Ручка, қалам, рангли маркерлар, органайзер, папкалар, қайдлар учун қоғоз, степлер ва скоба, қайд учун журнал ва бошқа турдаги канцелария товарлари"/>
    <s v=" Моддий товар "/>
    <x v="12"/>
    <s v="UZS"/>
    <x v="55"/>
    <x v="57"/>
    <s v="-"/>
    <x v="57"/>
    <s v="Жамиятнинг ўз маблағи ҳисобидан"/>
    <s v="“Давлат харидлари тўғрисида”ги қонун"/>
    <s v="Электрон аукцион"/>
    <s v="&quot;ЎзРТХБ&quot; АЖ"/>
    <s v="exarid.uzex.uz"/>
    <x v="0"/>
    <s v="Маъмурият ва ҳужжатлар ижроси назорати бошқармаси"/>
    <s v="Иш фаолиятини самарали ташкиллаштириш ва қулайлик яратиш "/>
  </r>
  <r>
    <n v="160"/>
    <x v="18"/>
    <x v="0"/>
    <x v="5"/>
    <s v="Анжуманлар ўтказиш учун бино залини ижарага олиш"/>
    <s v="Хизмат "/>
    <x v="54"/>
    <s v="UZS"/>
    <x v="13"/>
    <x v="12"/>
    <s v="-"/>
    <x v="12"/>
    <s v="Жамиятнинг ўз маблағи ҳисобидан"/>
    <s v="“Давлат харидлари тўғрисида”ги қонун, 27.09.2018 санадаги ПҚ-3953-сонли қарор иловасининг 10-банди"/>
    <s v="Тўғридан-тўғри"/>
    <s v="&quot;ЎзРТХБ&quot; АЖ"/>
    <s v="exarid.uzex.uz"/>
    <x v="0"/>
    <s v="Маъмурият ва ҳужжатлар ижроси назорати бошқармаси"/>
    <s v="Ташрифлар ва маросимлар учун"/>
  </r>
  <r>
    <n v="161"/>
    <x v="103"/>
    <x v="0"/>
    <x v="0"/>
    <s v="Янги йил байрамига бинони безаш хизмати (безак анжомларини ўз ичига олган ҳолда)"/>
    <s v="Хизмат "/>
    <x v="86"/>
    <s v="UZS"/>
    <x v="85"/>
    <x v="12"/>
    <s v="-"/>
    <x v="12"/>
    <s v="Жамиятнинг ўз маблағи ҳисобидан"/>
    <s v="“Давлат харидлари тўғрисида”ги қонун"/>
    <s v="Энг яхши таклифларни танлаш"/>
    <s v="&quot;ЎзРТХБ&quot; АЖ"/>
    <s v="etender.uzex.uz"/>
    <x v="0"/>
    <s v="Маъмурият ва ҳужжатлар ижроси назорати бошқармаси"/>
    <s v="Иш фаолиятини самарали ташкиллаштириш ва қулайлик яратиш "/>
  </r>
  <r>
    <n v="162"/>
    <x v="29"/>
    <x v="0"/>
    <x v="9"/>
    <s v="Кофе машина, шредер, кулер, кондиционер ва хоказоларни таъмирлаш ва профилактика қилиш"/>
    <s v="Хизмат"/>
    <x v="22"/>
    <s v="UZS"/>
    <x v="60"/>
    <x v="12"/>
    <s v="-"/>
    <x v="12"/>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m/>
  </r>
  <r>
    <n v="163"/>
    <x v="104"/>
    <x v="1"/>
    <x v="7"/>
    <s v="Хона гуллари (тувакда)"/>
    <s v=" Моддий товар "/>
    <x v="4"/>
    <s v="UZS"/>
    <x v="10"/>
    <x v="85"/>
    <s v="-"/>
    <x v="85"/>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s v="Иш фаолиятини самарали ташкиллаштириш ва қулайлик яратиш "/>
  </r>
  <r>
    <n v="164"/>
    <x v="105"/>
    <x v="1"/>
    <x v="5"/>
    <s v="Телевизор"/>
    <s v="Моддий товар"/>
    <x v="4"/>
    <s v="UZS"/>
    <x v="56"/>
    <x v="86"/>
    <s v="-"/>
    <x v="86"/>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s v="Иш фаолиятини самарали ташкиллаштириш ва қулайлик яратиш "/>
  </r>
  <r>
    <n v="165"/>
    <x v="106"/>
    <x v="9"/>
    <x v="26"/>
    <s v="0,5 литрлик газланмаган ичимлик суви "/>
    <s v=" Моддий товар"/>
    <x v="23"/>
    <s v="UZS"/>
    <x v="86"/>
    <x v="87"/>
    <s v="-"/>
    <x v="87"/>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s v="Ташрифлар ва маросимлар учун"/>
  </r>
  <r>
    <n v="166"/>
    <x v="107"/>
    <x v="1"/>
    <x v="20"/>
    <s v="Вазирлик ва идораларга табрик йўллаш учун табрикнома"/>
    <s v=" Моддий товар"/>
    <x v="87"/>
    <s v="UZS"/>
    <x v="87"/>
    <x v="88"/>
    <s v="-"/>
    <x v="88"/>
    <s v="Жамиятнинг ўз маблағи ҳисобидан"/>
    <s v="“Давлат харидлари тўғрисида”ги қонун"/>
    <s v="Электрон _x000a_дўкон"/>
    <s v="&quot;ЎзРТХБ&quot; АЖ"/>
    <s v="xarid.uzex.uz"/>
    <x v="0"/>
    <s v="Маъмурият ва ҳужжатлар ижроси назорати бошқармаси"/>
    <s v="Ташрифлар ва маросимлар учун"/>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94A53D3-57A8-4F01-B324-6AE0CA145516}" name="2023" cacheId="0" applyNumberFormats="0" applyBorderFormats="0" applyFontFormats="0" applyPatternFormats="0" applyAlignmentFormats="0" applyWidthHeightFormats="1" dataCaption="Значения" grandTotalCaption="Жами:" updatedVersion="8" minRefreshableVersion="3" useAutoFormatting="1" itemPrintTitles="1" createdVersion="8" indent="0" outline="1" outlineData="1" multipleFieldFilters="0" rowHeaderCaption="Номи">
  <location ref="A4:B113" firstHeaderRow="1" firstDataRow="1" firstDataCol="1"/>
  <pivotFields count="20">
    <pivotField showAll="0"/>
    <pivotField axis="axisRow" showAll="0" sortType="descending">
      <items count="109">
        <item x="56"/>
        <item x="37"/>
        <item x="78"/>
        <item x="8"/>
        <item x="69"/>
        <item x="7"/>
        <item x="4"/>
        <item x="27"/>
        <item x="44"/>
        <item x="84"/>
        <item x="106"/>
        <item x="28"/>
        <item x="51"/>
        <item x="93"/>
        <item x="80"/>
        <item x="82"/>
        <item x="83"/>
        <item x="19"/>
        <item x="24"/>
        <item x="40"/>
        <item x="48"/>
        <item x="52"/>
        <item x="92"/>
        <item x="58"/>
        <item x="94"/>
        <item x="36"/>
        <item x="21"/>
        <item x="61"/>
        <item x="75"/>
        <item x="17"/>
        <item x="87"/>
        <item x="74"/>
        <item x="71"/>
        <item x="54"/>
        <item x="46"/>
        <item x="95"/>
        <item x="22"/>
        <item x="1"/>
        <item x="2"/>
        <item x="13"/>
        <item x="89"/>
        <item x="10"/>
        <item x="97"/>
        <item x="98"/>
        <item x="3"/>
        <item x="100"/>
        <item x="0"/>
        <item x="23"/>
        <item x="101"/>
        <item x="85"/>
        <item x="32"/>
        <item x="72"/>
        <item x="76"/>
        <item x="45"/>
        <item x="14"/>
        <item x="81"/>
        <item x="53"/>
        <item x="57"/>
        <item x="20"/>
        <item x="33"/>
        <item x="5"/>
        <item x="30"/>
        <item x="96"/>
        <item x="90"/>
        <item x="67"/>
        <item x="59"/>
        <item x="16"/>
        <item x="62"/>
        <item x="35"/>
        <item x="12"/>
        <item x="86"/>
        <item x="18"/>
        <item x="9"/>
        <item x="41"/>
        <item x="65"/>
        <item x="42"/>
        <item x="77"/>
        <item x="47"/>
        <item x="68"/>
        <item x="11"/>
        <item x="25"/>
        <item x="31"/>
        <item x="64"/>
        <item x="73"/>
        <item x="38"/>
        <item x="79"/>
        <item x="107"/>
        <item x="63"/>
        <item x="49"/>
        <item x="29"/>
        <item x="105"/>
        <item x="6"/>
        <item x="60"/>
        <item x="66"/>
        <item x="99"/>
        <item x="55"/>
        <item x="91"/>
        <item x="104"/>
        <item x="15"/>
        <item x="26"/>
        <item x="43"/>
        <item x="39"/>
        <item x="34"/>
        <item x="50"/>
        <item x="88"/>
        <item x="70"/>
        <item x="103"/>
        <item x="102"/>
        <item t="default"/>
      </items>
      <autoSortScope>
        <pivotArea dataOnly="0" outline="0" fieldPosition="0">
          <references count="1">
            <reference field="4294967294" count="1" selected="0">
              <x v="0"/>
            </reference>
          </references>
        </pivotArea>
      </autoSortScope>
    </pivotField>
    <pivotField showAll="0">
      <items count="11">
        <item x="9"/>
        <item x="5"/>
        <item x="1"/>
        <item x="7"/>
        <item x="8"/>
        <item x="6"/>
        <item x="2"/>
        <item x="4"/>
        <item x="3"/>
        <item x="0"/>
        <item t="default"/>
      </items>
    </pivotField>
    <pivotField showAll="0">
      <items count="28">
        <item x="0"/>
        <item x="5"/>
        <item x="11"/>
        <item x="4"/>
        <item x="17"/>
        <item x="7"/>
        <item x="19"/>
        <item x="14"/>
        <item x="10"/>
        <item x="24"/>
        <item x="16"/>
        <item x="3"/>
        <item x="13"/>
        <item x="9"/>
        <item x="22"/>
        <item x="1"/>
        <item x="23"/>
        <item x="8"/>
        <item x="20"/>
        <item x="21"/>
        <item x="25"/>
        <item x="26"/>
        <item x="15"/>
        <item x="6"/>
        <item x="12"/>
        <item x="18"/>
        <item x="2"/>
        <item t="default"/>
      </items>
    </pivotField>
    <pivotField showAll="0"/>
    <pivotField showAll="0"/>
    <pivotField showAll="0">
      <items count="89">
        <item x="25"/>
        <item x="41"/>
        <item x="34"/>
        <item x="80"/>
        <item x="15"/>
        <item x="83"/>
        <item x="47"/>
        <item x="4"/>
        <item x="74"/>
        <item x="57"/>
        <item x="62"/>
        <item x="27"/>
        <item x="86"/>
        <item x="8"/>
        <item x="2"/>
        <item x="35"/>
        <item x="0"/>
        <item x="46"/>
        <item x="84"/>
        <item x="29"/>
        <item x="70"/>
        <item x="58"/>
        <item x="11"/>
        <item x="32"/>
        <item x="73"/>
        <item x="14"/>
        <item x="54"/>
        <item x="30"/>
        <item x="85"/>
        <item x="55"/>
        <item x="12"/>
        <item x="38"/>
        <item x="28"/>
        <item x="45"/>
        <item x="72"/>
        <item x="1"/>
        <item x="67"/>
        <item x="77"/>
        <item x="69"/>
        <item x="6"/>
        <item x="48"/>
        <item x="66"/>
        <item x="43"/>
        <item x="56"/>
        <item x="13"/>
        <item x="10"/>
        <item x="36"/>
        <item x="79"/>
        <item x="7"/>
        <item x="18"/>
        <item x="37"/>
        <item x="23"/>
        <item x="68"/>
        <item x="64"/>
        <item x="51"/>
        <item x="24"/>
        <item x="87"/>
        <item x="63"/>
        <item x="33"/>
        <item x="9"/>
        <item x="17"/>
        <item x="19"/>
        <item x="50"/>
        <item x="59"/>
        <item x="65"/>
        <item x="78"/>
        <item x="49"/>
        <item x="21"/>
        <item x="22"/>
        <item x="42"/>
        <item x="3"/>
        <item x="16"/>
        <item x="31"/>
        <item x="5"/>
        <item x="81"/>
        <item x="40"/>
        <item x="60"/>
        <item x="52"/>
        <item x="26"/>
        <item x="53"/>
        <item x="76"/>
        <item x="82"/>
        <item x="44"/>
        <item x="61"/>
        <item x="20"/>
        <item x="39"/>
        <item x="71"/>
        <item x="75"/>
        <item t="default"/>
      </items>
    </pivotField>
    <pivotField showAll="0"/>
    <pivotField showAll="0">
      <items count="89">
        <item x="77"/>
        <item x="39"/>
        <item x="35"/>
        <item x="62"/>
        <item x="45"/>
        <item x="68"/>
        <item x="46"/>
        <item x="27"/>
        <item x="8"/>
        <item x="87"/>
        <item x="86"/>
        <item x="61"/>
        <item x="81"/>
        <item x="36"/>
        <item x="15"/>
        <item x="44"/>
        <item x="29"/>
        <item x="34"/>
        <item x="23"/>
        <item x="18"/>
        <item x="22"/>
        <item x="42"/>
        <item x="30"/>
        <item x="33"/>
        <item x="66"/>
        <item x="73"/>
        <item x="83"/>
        <item x="48"/>
        <item x="25"/>
        <item x="43"/>
        <item x="12"/>
        <item x="31"/>
        <item x="53"/>
        <item x="26"/>
        <item x="80"/>
        <item x="51"/>
        <item x="17"/>
        <item x="63"/>
        <item x="32"/>
        <item x="71"/>
        <item x="10"/>
        <item x="16"/>
        <item x="47"/>
        <item x="64"/>
        <item x="72"/>
        <item x="19"/>
        <item x="28"/>
        <item x="56"/>
        <item x="5"/>
        <item x="59"/>
        <item x="24"/>
        <item x="41"/>
        <item x="58"/>
        <item x="21"/>
        <item x="20"/>
        <item x="67"/>
        <item x="11"/>
        <item x="13"/>
        <item x="65"/>
        <item x="75"/>
        <item x="40"/>
        <item x="74"/>
        <item x="57"/>
        <item x="14"/>
        <item x="54"/>
        <item x="85"/>
        <item x="55"/>
        <item x="38"/>
        <item x="79"/>
        <item x="37"/>
        <item x="9"/>
        <item x="78"/>
        <item x="84"/>
        <item x="69"/>
        <item x="52"/>
        <item x="82"/>
        <item x="7"/>
        <item x="50"/>
        <item x="6"/>
        <item x="76"/>
        <item x="4"/>
        <item x="3"/>
        <item x="2"/>
        <item x="49"/>
        <item x="70"/>
        <item x="1"/>
        <item x="0"/>
        <item x="60"/>
        <item t="default"/>
      </items>
    </pivotField>
    <pivotField showAll="0">
      <items count="90">
        <item x="35"/>
        <item x="38"/>
        <item x="80"/>
        <item x="44"/>
        <item x="70"/>
        <item x="79"/>
        <item x="63"/>
        <item x="36"/>
        <item x="43"/>
        <item x="34"/>
        <item x="64"/>
        <item x="62"/>
        <item x="33"/>
        <item x="49"/>
        <item x="32"/>
        <item x="48"/>
        <item x="42"/>
        <item x="88"/>
        <item x="17"/>
        <item x="31"/>
        <item x="83"/>
        <item x="30"/>
        <item x="29"/>
        <item x="28"/>
        <item x="41"/>
        <item x="47"/>
        <item x="87"/>
        <item x="27"/>
        <item x="26"/>
        <item x="25"/>
        <item x="72"/>
        <item x="24"/>
        <item x="61"/>
        <item x="23"/>
        <item x="40"/>
        <item x="60"/>
        <item x="22"/>
        <item x="21"/>
        <item x="69"/>
        <item x="86"/>
        <item x="20"/>
        <item x="68"/>
        <item x="59"/>
        <item x="85"/>
        <item x="15"/>
        <item x="19"/>
        <item x="58"/>
        <item x="18"/>
        <item x="67"/>
        <item x="16"/>
        <item x="77"/>
        <item x="39"/>
        <item x="76"/>
        <item x="75"/>
        <item x="66"/>
        <item x="14"/>
        <item x="13"/>
        <item x="12"/>
        <item x="11"/>
        <item x="65"/>
        <item x="74"/>
        <item x="46"/>
        <item x="57"/>
        <item x="10"/>
        <item x="45"/>
        <item x="56"/>
        <item x="82"/>
        <item x="55"/>
        <item x="37"/>
        <item x="54"/>
        <item x="9"/>
        <item x="81"/>
        <item x="84"/>
        <item x="71"/>
        <item x="53"/>
        <item x="8"/>
        <item x="7"/>
        <item x="52"/>
        <item x="6"/>
        <item x="5"/>
        <item x="78"/>
        <item x="4"/>
        <item x="51"/>
        <item x="3"/>
        <item x="2"/>
        <item x="50"/>
        <item x="73"/>
        <item x="1"/>
        <item x="0"/>
        <item t="default"/>
      </items>
    </pivotField>
    <pivotField showAll="0"/>
    <pivotField dataField="1" showAll="0">
      <items count="90">
        <item x="35"/>
        <item x="34"/>
        <item x="63"/>
        <item x="33"/>
        <item x="49"/>
        <item x="32"/>
        <item x="48"/>
        <item x="42"/>
        <item x="88"/>
        <item x="17"/>
        <item x="31"/>
        <item x="62"/>
        <item x="30"/>
        <item x="29"/>
        <item x="28"/>
        <item x="41"/>
        <item x="47"/>
        <item x="87"/>
        <item x="27"/>
        <item x="26"/>
        <item x="25"/>
        <item x="72"/>
        <item x="24"/>
        <item x="61"/>
        <item x="23"/>
        <item x="40"/>
        <item x="60"/>
        <item x="22"/>
        <item x="21"/>
        <item x="69"/>
        <item x="86"/>
        <item x="68"/>
        <item x="20"/>
        <item x="67"/>
        <item x="59"/>
        <item x="79"/>
        <item x="85"/>
        <item x="15"/>
        <item x="19"/>
        <item x="58"/>
        <item x="18"/>
        <item x="66"/>
        <item x="16"/>
        <item x="77"/>
        <item x="39"/>
        <item x="76"/>
        <item x="75"/>
        <item x="65"/>
        <item x="38"/>
        <item x="14"/>
        <item x="13"/>
        <item x="12"/>
        <item x="81"/>
        <item x="11"/>
        <item x="64"/>
        <item x="74"/>
        <item x="46"/>
        <item x="57"/>
        <item x="10"/>
        <item x="45"/>
        <item x="56"/>
        <item x="83"/>
        <item x="44"/>
        <item x="55"/>
        <item x="37"/>
        <item x="54"/>
        <item x="70"/>
        <item x="9"/>
        <item x="82"/>
        <item x="84"/>
        <item x="71"/>
        <item x="53"/>
        <item x="8"/>
        <item x="80"/>
        <item x="7"/>
        <item x="52"/>
        <item x="6"/>
        <item x="5"/>
        <item x="78"/>
        <item x="4"/>
        <item x="36"/>
        <item x="51"/>
        <item x="3"/>
        <item x="2"/>
        <item x="43"/>
        <item x="50"/>
        <item x="73"/>
        <item x="1"/>
        <item x="0"/>
        <item t="default"/>
      </items>
    </pivotField>
    <pivotField showAll="0"/>
    <pivotField showAll="0"/>
    <pivotField showAll="0"/>
    <pivotField showAll="0"/>
    <pivotField showAll="0"/>
    <pivotField showAll="0" sortType="descending">
      <items count="8">
        <item x="2"/>
        <item x="0"/>
        <item x="1"/>
        <item x="5"/>
        <item x="3"/>
        <item x="6"/>
        <item x="4"/>
        <item t="default"/>
      </items>
      <autoSortScope>
        <pivotArea dataOnly="0" outline="0" fieldPosition="0">
          <references count="1">
            <reference field="4294967294" count="1" selected="0">
              <x v="0"/>
            </reference>
          </references>
        </pivotArea>
      </autoSortScope>
    </pivotField>
    <pivotField showAll="0"/>
    <pivotField showAll="0"/>
  </pivotFields>
  <rowFields count="1">
    <field x="1"/>
  </rowFields>
  <rowItems count="109">
    <i>
      <x v="70"/>
    </i>
    <i>
      <x v="6"/>
    </i>
    <i>
      <x v="92"/>
    </i>
    <i>
      <x v="12"/>
    </i>
    <i>
      <x v="27"/>
    </i>
    <i>
      <x v="8"/>
    </i>
    <i>
      <x v="42"/>
    </i>
    <i>
      <x v="63"/>
    </i>
    <i>
      <x v="91"/>
    </i>
    <i>
      <x v="60"/>
    </i>
    <i>
      <x v="54"/>
    </i>
    <i>
      <x v="67"/>
    </i>
    <i>
      <x v="72"/>
    </i>
    <i>
      <x v="3"/>
    </i>
    <i>
      <x v="87"/>
    </i>
    <i>
      <x v="69"/>
    </i>
    <i>
      <x v="5"/>
    </i>
    <i>
      <x v="79"/>
    </i>
    <i>
      <x v="41"/>
    </i>
    <i>
      <x v="2"/>
    </i>
    <i>
      <x v="13"/>
    </i>
    <i>
      <x v="74"/>
    </i>
    <i>
      <x v="71"/>
    </i>
    <i>
      <x v="39"/>
    </i>
    <i>
      <x v="94"/>
    </i>
    <i>
      <x v="43"/>
    </i>
    <i>
      <x v="45"/>
    </i>
    <i>
      <x v="82"/>
    </i>
    <i>
      <x v="9"/>
    </i>
    <i>
      <x v="56"/>
    </i>
    <i>
      <x v="107"/>
    </i>
    <i>
      <x v="48"/>
    </i>
    <i>
      <x v="80"/>
    </i>
    <i>
      <x v="35"/>
    </i>
    <i>
      <x v="16"/>
    </i>
    <i>
      <x v="53"/>
    </i>
    <i>
      <x v="21"/>
    </i>
    <i>
      <x v="62"/>
    </i>
    <i>
      <x v="89"/>
    </i>
    <i>
      <x v="93"/>
    </i>
    <i>
      <x v="11"/>
    </i>
    <i>
      <x v="34"/>
    </i>
    <i>
      <x v="98"/>
    </i>
    <i>
      <x v="66"/>
    </i>
    <i>
      <x v="64"/>
    </i>
    <i>
      <x v="33"/>
    </i>
    <i>
      <x v="1"/>
    </i>
    <i>
      <x v="29"/>
    </i>
    <i>
      <x v="24"/>
    </i>
    <i>
      <x v="55"/>
    </i>
    <i>
      <x v="36"/>
    </i>
    <i>
      <x v="96"/>
    </i>
    <i>
      <x v="106"/>
    </i>
    <i>
      <x v="26"/>
    </i>
    <i>
      <x v="32"/>
    </i>
    <i>
      <x v="17"/>
    </i>
    <i>
      <x v="58"/>
    </i>
    <i>
      <x v="4"/>
    </i>
    <i>
      <x v="81"/>
    </i>
    <i>
      <x v="78"/>
    </i>
    <i>
      <x v="77"/>
    </i>
    <i>
      <x v="30"/>
    </i>
    <i>
      <x v="85"/>
    </i>
    <i>
      <x v="18"/>
    </i>
    <i>
      <x v="104"/>
    </i>
    <i>
      <x v="57"/>
    </i>
    <i>
      <x v="105"/>
    </i>
    <i>
      <x v="97"/>
    </i>
    <i>
      <x v="22"/>
    </i>
    <i>
      <x v="95"/>
    </i>
    <i>
      <x v="40"/>
    </i>
    <i>
      <x v="99"/>
    </i>
    <i>
      <x v="14"/>
    </i>
    <i>
      <x v="50"/>
    </i>
    <i>
      <x v="90"/>
    </i>
    <i>
      <x v="7"/>
    </i>
    <i>
      <x v="61"/>
    </i>
    <i>
      <x v="20"/>
    </i>
    <i>
      <x/>
    </i>
    <i>
      <x v="25"/>
    </i>
    <i>
      <x v="49"/>
    </i>
    <i>
      <x v="59"/>
    </i>
    <i>
      <x v="102"/>
    </i>
    <i>
      <x v="51"/>
    </i>
    <i>
      <x v="68"/>
    </i>
    <i>
      <x v="10"/>
    </i>
    <i>
      <x v="83"/>
    </i>
    <i>
      <x v="15"/>
    </i>
    <i>
      <x v="88"/>
    </i>
    <i>
      <x v="28"/>
    </i>
    <i>
      <x v="84"/>
    </i>
    <i>
      <x v="31"/>
    </i>
    <i>
      <x v="101"/>
    </i>
    <i>
      <x v="52"/>
    </i>
    <i>
      <x v="19"/>
    </i>
    <i>
      <x v="47"/>
    </i>
    <i>
      <x v="86"/>
    </i>
    <i>
      <x v="65"/>
    </i>
    <i>
      <x v="103"/>
    </i>
    <i>
      <x v="23"/>
    </i>
    <i>
      <x v="73"/>
    </i>
    <i>
      <x v="76"/>
    </i>
    <i>
      <x v="75"/>
    </i>
    <i>
      <x v="100"/>
    </i>
    <i>
      <x v="44"/>
    </i>
    <i>
      <x v="37"/>
    </i>
    <i>
      <x v="46"/>
    </i>
    <i>
      <x v="38"/>
    </i>
    <i t="grand">
      <x/>
    </i>
  </rowItems>
  <colItems count="1">
    <i/>
  </colItems>
  <dataFields count="1">
    <dataField name="Сумма " fld="11" baseField="17" baseItem="1"/>
  </dataFields>
  <formats count="2">
    <format dxfId="1">
      <pivotArea collapsedLevelsAreSubtotals="1" fieldPosition="0">
        <references count="1">
          <reference field="1" count="4">
            <x v="37"/>
            <x v="38"/>
            <x v="44"/>
            <x v="46"/>
          </reference>
        </references>
      </pivotArea>
    </format>
    <format dxfId="0">
      <pivotArea dataOnly="0" labelOnly="1" fieldPosition="0">
        <references count="1">
          <reference field="1" count="4">
            <x v="37"/>
            <x v="38"/>
            <x v="44"/>
            <x v="4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8B809-D17E-44F3-9BE2-B19D54D7725C}">
  <sheetPr>
    <tabColor rgb="FF92D050"/>
    <pageSetUpPr fitToPage="1"/>
  </sheetPr>
  <dimension ref="A2:S221"/>
  <sheetViews>
    <sheetView tabSelected="1" view="pageBreakPreview" zoomScale="55" zoomScaleNormal="25" zoomScaleSheetLayoutView="55" workbookViewId="0">
      <pane ySplit="4" topLeftCell="A114" activePane="bottomLeft" state="frozen"/>
      <selection pane="bottomLeft" sqref="A1:S155"/>
    </sheetView>
  </sheetViews>
  <sheetFormatPr defaultColWidth="8.85546875" defaultRowHeight="15" x14ac:dyDescent="0.25"/>
  <cols>
    <col min="1" max="1" width="4.42578125" style="16" bestFit="1" customWidth="1"/>
    <col min="2" max="2" width="35.85546875" style="16" customWidth="1"/>
    <col min="3" max="4" width="9.85546875" style="16" customWidth="1"/>
    <col min="5" max="5" width="55.85546875" style="37" customWidth="1"/>
    <col min="6" max="6" width="18.85546875" style="17" customWidth="1"/>
    <col min="7" max="7" width="10.85546875" style="13" customWidth="1"/>
    <col min="8" max="8" width="13.85546875" style="13" customWidth="1"/>
    <col min="9" max="9" width="14.85546875" style="13" customWidth="1"/>
    <col min="10" max="10" width="10.85546875" style="16" customWidth="1"/>
    <col min="11" max="11" width="15.85546875" style="13" customWidth="1"/>
    <col min="12" max="12" width="17.85546875" style="13" customWidth="1"/>
    <col min="13" max="13" width="41.85546875" style="17" customWidth="1"/>
    <col min="14" max="14" width="15.85546875" style="18" customWidth="1"/>
    <col min="15" max="15" width="15.85546875" style="13" customWidth="1"/>
    <col min="16" max="16" width="28.85546875" style="13" customWidth="1"/>
    <col min="17" max="17" width="18.85546875" style="13" bestFit="1" customWidth="1"/>
    <col min="18" max="18" width="40.85546875" style="13" customWidth="1"/>
    <col min="19" max="19" width="29.85546875" style="13" customWidth="1"/>
    <col min="20" max="16384" width="8.85546875" style="13"/>
  </cols>
  <sheetData>
    <row r="2" spans="1:19" ht="30" x14ac:dyDescent="0.25">
      <c r="A2" s="80" t="s">
        <v>515</v>
      </c>
      <c r="B2" s="79"/>
      <c r="C2" s="79"/>
      <c r="D2" s="79"/>
      <c r="E2" s="79"/>
      <c r="F2" s="79"/>
      <c r="G2" s="79"/>
      <c r="H2" s="79"/>
      <c r="I2" s="79"/>
      <c r="J2" s="79"/>
      <c r="K2" s="79"/>
      <c r="L2" s="79"/>
      <c r="M2" s="79"/>
      <c r="N2" s="79"/>
      <c r="O2" s="79"/>
      <c r="P2" s="79"/>
      <c r="Q2" s="79"/>
      <c r="R2" s="79"/>
      <c r="S2" s="81"/>
    </row>
    <row r="4" spans="1:19" ht="72" x14ac:dyDescent="0.25">
      <c r="A4" s="19" t="s">
        <v>0</v>
      </c>
      <c r="B4" s="11" t="s">
        <v>1</v>
      </c>
      <c r="C4" s="11" t="s">
        <v>15</v>
      </c>
      <c r="D4" s="19" t="s">
        <v>2</v>
      </c>
      <c r="E4" s="11" t="s">
        <v>3</v>
      </c>
      <c r="F4" s="11" t="s">
        <v>4</v>
      </c>
      <c r="G4" s="11" t="s">
        <v>204</v>
      </c>
      <c r="H4" s="11" t="s">
        <v>205</v>
      </c>
      <c r="I4" s="11" t="s">
        <v>206</v>
      </c>
      <c r="J4" s="11" t="s">
        <v>5</v>
      </c>
      <c r="K4" s="11" t="s">
        <v>207</v>
      </c>
      <c r="L4" s="11" t="s">
        <v>6</v>
      </c>
      <c r="M4" s="7" t="s">
        <v>208</v>
      </c>
      <c r="N4" s="7" t="s">
        <v>209</v>
      </c>
      <c r="O4" s="11" t="s">
        <v>38</v>
      </c>
      <c r="P4" s="11" t="s">
        <v>210</v>
      </c>
      <c r="Q4" s="11" t="s">
        <v>7</v>
      </c>
      <c r="R4" s="11" t="s">
        <v>16</v>
      </c>
      <c r="S4" s="11" t="s">
        <v>188</v>
      </c>
    </row>
    <row r="5" spans="1:19" ht="25.5" hidden="1" x14ac:dyDescent="0.25">
      <c r="A5" s="82" t="s">
        <v>385</v>
      </c>
      <c r="B5" s="83"/>
      <c r="C5" s="83"/>
      <c r="D5" s="83"/>
      <c r="E5" s="83"/>
      <c r="F5" s="83"/>
      <c r="G5" s="83"/>
      <c r="H5" s="83"/>
      <c r="I5" s="83"/>
      <c r="J5" s="83"/>
      <c r="K5" s="83"/>
      <c r="L5" s="83"/>
      <c r="M5" s="83"/>
      <c r="N5" s="83"/>
      <c r="O5" s="83"/>
      <c r="P5" s="83"/>
      <c r="Q5" s="83"/>
      <c r="R5" s="83"/>
      <c r="S5" s="84"/>
    </row>
    <row r="6" spans="1:19" ht="45" hidden="1" x14ac:dyDescent="0.25">
      <c r="A6" s="8">
        <v>1</v>
      </c>
      <c r="B6" s="2" t="s">
        <v>73</v>
      </c>
      <c r="C6" s="49" t="s">
        <v>17</v>
      </c>
      <c r="D6" s="4">
        <v>1</v>
      </c>
      <c r="E6" s="3" t="s">
        <v>73</v>
      </c>
      <c r="F6" s="2" t="s">
        <v>276</v>
      </c>
      <c r="G6" s="4" t="s">
        <v>8</v>
      </c>
      <c r="H6" s="21" t="s">
        <v>277</v>
      </c>
      <c r="I6" s="21" t="s">
        <v>277</v>
      </c>
      <c r="J6" s="22" t="s">
        <v>9</v>
      </c>
      <c r="K6" s="21" t="s">
        <v>277</v>
      </c>
      <c r="L6" s="21" t="s">
        <v>278</v>
      </c>
      <c r="M6" s="7" t="s">
        <v>14</v>
      </c>
      <c r="N6" s="7" t="s">
        <v>19</v>
      </c>
      <c r="O6" s="23" t="s">
        <v>12</v>
      </c>
      <c r="P6" s="8" t="s">
        <v>20</v>
      </c>
      <c r="Q6" s="2" t="s">
        <v>11</v>
      </c>
      <c r="R6" s="7" t="s">
        <v>29</v>
      </c>
      <c r="S6" s="2" t="s">
        <v>283</v>
      </c>
    </row>
    <row r="7" spans="1:19" ht="45" hidden="1" x14ac:dyDescent="0.25">
      <c r="A7" s="8">
        <v>2</v>
      </c>
      <c r="B7" s="2" t="s">
        <v>74</v>
      </c>
      <c r="C7" s="49" t="s">
        <v>17</v>
      </c>
      <c r="D7" s="4">
        <v>1</v>
      </c>
      <c r="E7" s="3" t="s">
        <v>74</v>
      </c>
      <c r="F7" s="2" t="s">
        <v>279</v>
      </c>
      <c r="G7" s="4" t="s">
        <v>8</v>
      </c>
      <c r="H7" s="21" t="s">
        <v>277</v>
      </c>
      <c r="I7" s="21" t="s">
        <v>277</v>
      </c>
      <c r="J7" s="22" t="s">
        <v>9</v>
      </c>
      <c r="K7" s="21" t="s">
        <v>277</v>
      </c>
      <c r="L7" s="21" t="s">
        <v>278</v>
      </c>
      <c r="M7" s="7" t="s">
        <v>14</v>
      </c>
      <c r="N7" s="7" t="s">
        <v>19</v>
      </c>
      <c r="O7" s="23" t="s">
        <v>12</v>
      </c>
      <c r="P7" s="8" t="s">
        <v>20</v>
      </c>
      <c r="Q7" s="2" t="s">
        <v>11</v>
      </c>
      <c r="R7" s="7" t="s">
        <v>29</v>
      </c>
      <c r="S7" s="2" t="s">
        <v>283</v>
      </c>
    </row>
    <row r="8" spans="1:19" ht="45" hidden="1" x14ac:dyDescent="0.25">
      <c r="A8" s="8">
        <v>3</v>
      </c>
      <c r="B8" s="2" t="s">
        <v>262</v>
      </c>
      <c r="C8" s="49" t="s">
        <v>17</v>
      </c>
      <c r="D8" s="4">
        <v>1</v>
      </c>
      <c r="E8" s="3" t="s">
        <v>262</v>
      </c>
      <c r="F8" s="2" t="s">
        <v>279</v>
      </c>
      <c r="G8" s="4" t="s">
        <v>8</v>
      </c>
      <c r="H8" s="21" t="s">
        <v>277</v>
      </c>
      <c r="I8" s="21" t="s">
        <v>277</v>
      </c>
      <c r="J8" s="22" t="s">
        <v>9</v>
      </c>
      <c r="K8" s="21" t="s">
        <v>277</v>
      </c>
      <c r="L8" s="21" t="s">
        <v>278</v>
      </c>
      <c r="M8" s="7" t="s">
        <v>14</v>
      </c>
      <c r="N8" s="7" t="s">
        <v>19</v>
      </c>
      <c r="O8" s="23" t="s">
        <v>12</v>
      </c>
      <c r="P8" s="8" t="s">
        <v>20</v>
      </c>
      <c r="Q8" s="2" t="s">
        <v>11</v>
      </c>
      <c r="R8" s="7" t="s">
        <v>29</v>
      </c>
      <c r="S8" s="2" t="s">
        <v>283</v>
      </c>
    </row>
    <row r="9" spans="1:19" ht="45" hidden="1" x14ac:dyDescent="0.25">
      <c r="A9" s="8">
        <v>4</v>
      </c>
      <c r="B9" s="2" t="s">
        <v>263</v>
      </c>
      <c r="C9" s="49" t="s">
        <v>17</v>
      </c>
      <c r="D9" s="4">
        <v>1</v>
      </c>
      <c r="E9" s="3" t="s">
        <v>264</v>
      </c>
      <c r="F9" s="2" t="s">
        <v>280</v>
      </c>
      <c r="G9" s="4" t="s">
        <v>8</v>
      </c>
      <c r="H9" s="21" t="s">
        <v>281</v>
      </c>
      <c r="I9" s="21" t="s">
        <v>281</v>
      </c>
      <c r="J9" s="22" t="s">
        <v>9</v>
      </c>
      <c r="K9" s="21" t="s">
        <v>281</v>
      </c>
      <c r="L9" s="21" t="s">
        <v>278</v>
      </c>
      <c r="M9" s="7" t="s">
        <v>14</v>
      </c>
      <c r="N9" s="7" t="s">
        <v>19</v>
      </c>
      <c r="O9" s="23" t="s">
        <v>12</v>
      </c>
      <c r="P9" s="8" t="s">
        <v>20</v>
      </c>
      <c r="Q9" s="2" t="s">
        <v>11</v>
      </c>
      <c r="R9" s="7" t="s">
        <v>29</v>
      </c>
      <c r="S9" s="2" t="s">
        <v>283</v>
      </c>
    </row>
    <row r="10" spans="1:19" ht="105" hidden="1" x14ac:dyDescent="0.25">
      <c r="A10" s="8">
        <v>5</v>
      </c>
      <c r="B10" s="24" t="s">
        <v>132</v>
      </c>
      <c r="C10" s="50" t="s">
        <v>17</v>
      </c>
      <c r="D10" s="23">
        <v>1</v>
      </c>
      <c r="E10" s="25" t="s">
        <v>133</v>
      </c>
      <c r="F10" s="24" t="s">
        <v>159</v>
      </c>
      <c r="G10" s="23" t="s">
        <v>8</v>
      </c>
      <c r="H10" s="27">
        <v>950000000</v>
      </c>
      <c r="I10" s="27">
        <v>950000000</v>
      </c>
      <c r="J10" s="23" t="s">
        <v>9</v>
      </c>
      <c r="K10" s="27">
        <v>950000000</v>
      </c>
      <c r="L10" s="24" t="s">
        <v>10</v>
      </c>
      <c r="M10" s="24" t="s">
        <v>332</v>
      </c>
      <c r="N10" s="24" t="s">
        <v>18</v>
      </c>
      <c r="O10" s="23" t="s">
        <v>12</v>
      </c>
      <c r="P10" s="23" t="s">
        <v>323</v>
      </c>
      <c r="Q10" s="24" t="s">
        <v>11</v>
      </c>
      <c r="R10" s="24" t="s">
        <v>30</v>
      </c>
      <c r="S10" s="24" t="s">
        <v>333</v>
      </c>
    </row>
    <row r="11" spans="1:19" ht="90" hidden="1" x14ac:dyDescent="0.25">
      <c r="A11" s="8">
        <v>6</v>
      </c>
      <c r="B11" s="24" t="s">
        <v>132</v>
      </c>
      <c r="C11" s="50" t="s">
        <v>17</v>
      </c>
      <c r="D11" s="23">
        <v>1</v>
      </c>
      <c r="E11" s="25" t="s">
        <v>131</v>
      </c>
      <c r="F11" s="24" t="s">
        <v>158</v>
      </c>
      <c r="G11" s="23" t="s">
        <v>8</v>
      </c>
      <c r="H11" s="27">
        <v>900000000</v>
      </c>
      <c r="I11" s="27">
        <v>900000000</v>
      </c>
      <c r="J11" s="23" t="s">
        <v>9</v>
      </c>
      <c r="K11" s="27">
        <v>900000000</v>
      </c>
      <c r="L11" s="24" t="s">
        <v>10</v>
      </c>
      <c r="M11" s="24" t="s">
        <v>332</v>
      </c>
      <c r="N11" s="24" t="s">
        <v>18</v>
      </c>
      <c r="O11" s="23" t="s">
        <v>12</v>
      </c>
      <c r="P11" s="23" t="s">
        <v>323</v>
      </c>
      <c r="Q11" s="24" t="s">
        <v>11</v>
      </c>
      <c r="R11" s="24" t="s">
        <v>30</v>
      </c>
      <c r="S11" s="24" t="s">
        <v>333</v>
      </c>
    </row>
    <row r="12" spans="1:19" ht="45" hidden="1" x14ac:dyDescent="0.25">
      <c r="A12" s="8">
        <v>7</v>
      </c>
      <c r="B12" s="24" t="s">
        <v>132</v>
      </c>
      <c r="C12" s="50" t="s">
        <v>17</v>
      </c>
      <c r="D12" s="23">
        <v>1</v>
      </c>
      <c r="E12" s="25" t="s">
        <v>182</v>
      </c>
      <c r="F12" s="24" t="s">
        <v>183</v>
      </c>
      <c r="G12" s="23" t="s">
        <v>8</v>
      </c>
      <c r="H12" s="27">
        <v>600000000</v>
      </c>
      <c r="I12" s="27">
        <v>600000000</v>
      </c>
      <c r="J12" s="27"/>
      <c r="K12" s="27">
        <v>600000000</v>
      </c>
      <c r="L12" s="24" t="s">
        <v>10</v>
      </c>
      <c r="M12" s="24" t="s">
        <v>332</v>
      </c>
      <c r="N12" s="24" t="s">
        <v>18</v>
      </c>
      <c r="O12" s="23" t="s">
        <v>12</v>
      </c>
      <c r="P12" s="23" t="s">
        <v>323</v>
      </c>
      <c r="Q12" s="24" t="s">
        <v>11</v>
      </c>
      <c r="R12" s="24" t="s">
        <v>30</v>
      </c>
      <c r="S12" s="24" t="s">
        <v>333</v>
      </c>
    </row>
    <row r="13" spans="1:19" ht="45" hidden="1" x14ac:dyDescent="0.25">
      <c r="A13" s="8">
        <v>8</v>
      </c>
      <c r="B13" s="24" t="s">
        <v>338</v>
      </c>
      <c r="C13" s="50" t="s">
        <v>13</v>
      </c>
      <c r="D13" s="23">
        <v>50</v>
      </c>
      <c r="E13" s="25" t="s">
        <v>338</v>
      </c>
      <c r="F13" s="24" t="s">
        <v>90</v>
      </c>
      <c r="G13" s="23" t="s">
        <v>8</v>
      </c>
      <c r="H13" s="27">
        <v>7000000</v>
      </c>
      <c r="I13" s="27">
        <v>350000000</v>
      </c>
      <c r="J13" s="23" t="s">
        <v>9</v>
      </c>
      <c r="K13" s="27">
        <v>350000000</v>
      </c>
      <c r="L13" s="24" t="s">
        <v>10</v>
      </c>
      <c r="M13" s="24" t="s">
        <v>14</v>
      </c>
      <c r="N13" s="24" t="s">
        <v>19</v>
      </c>
      <c r="O13" s="23" t="s">
        <v>12</v>
      </c>
      <c r="P13" s="23" t="s">
        <v>20</v>
      </c>
      <c r="Q13" s="24" t="s">
        <v>11</v>
      </c>
      <c r="R13" s="24" t="s">
        <v>30</v>
      </c>
      <c r="S13" s="24" t="s">
        <v>330</v>
      </c>
    </row>
    <row r="14" spans="1:19" ht="45" hidden="1" x14ac:dyDescent="0.25">
      <c r="A14" s="8">
        <v>9</v>
      </c>
      <c r="B14" s="7" t="s">
        <v>190</v>
      </c>
      <c r="C14" s="51" t="s">
        <v>17</v>
      </c>
      <c r="D14" s="8">
        <v>1</v>
      </c>
      <c r="E14" s="9" t="s">
        <v>191</v>
      </c>
      <c r="F14" s="7" t="s">
        <v>192</v>
      </c>
      <c r="G14" s="8" t="s">
        <v>8</v>
      </c>
      <c r="H14" s="10">
        <v>324300000</v>
      </c>
      <c r="I14" s="10">
        <v>324300000</v>
      </c>
      <c r="J14" s="22" t="s">
        <v>9</v>
      </c>
      <c r="K14" s="10">
        <v>324300000</v>
      </c>
      <c r="L14" s="2" t="s">
        <v>10</v>
      </c>
      <c r="M14" s="7" t="s">
        <v>187</v>
      </c>
      <c r="N14" s="7" t="s">
        <v>18</v>
      </c>
      <c r="O14" s="23" t="s">
        <v>12</v>
      </c>
      <c r="P14" s="15" t="s">
        <v>20</v>
      </c>
      <c r="Q14" s="7" t="s">
        <v>11</v>
      </c>
      <c r="R14" s="7" t="s">
        <v>21</v>
      </c>
      <c r="S14" s="7" t="s">
        <v>193</v>
      </c>
    </row>
    <row r="15" spans="1:19" ht="45" hidden="1" x14ac:dyDescent="0.25">
      <c r="A15" s="8">
        <v>10</v>
      </c>
      <c r="B15" s="24" t="s">
        <v>128</v>
      </c>
      <c r="C15" s="50" t="s">
        <v>17</v>
      </c>
      <c r="D15" s="23">
        <v>1</v>
      </c>
      <c r="E15" s="25" t="s">
        <v>130</v>
      </c>
      <c r="F15" s="24" t="s">
        <v>157</v>
      </c>
      <c r="G15" s="23" t="s">
        <v>8</v>
      </c>
      <c r="H15" s="27">
        <v>200000000</v>
      </c>
      <c r="I15" s="27">
        <v>200000000</v>
      </c>
      <c r="J15" s="23" t="s">
        <v>9</v>
      </c>
      <c r="K15" s="27">
        <v>200000000</v>
      </c>
      <c r="L15" s="24" t="s">
        <v>10</v>
      </c>
      <c r="M15" s="24" t="s">
        <v>332</v>
      </c>
      <c r="N15" s="24" t="s">
        <v>18</v>
      </c>
      <c r="O15" s="23" t="s">
        <v>12</v>
      </c>
      <c r="P15" s="23" t="s">
        <v>323</v>
      </c>
      <c r="Q15" s="24" t="s">
        <v>11</v>
      </c>
      <c r="R15" s="24" t="s">
        <v>30</v>
      </c>
      <c r="S15" s="24" t="s">
        <v>333</v>
      </c>
    </row>
    <row r="16" spans="1:19" ht="60" hidden="1" x14ac:dyDescent="0.25">
      <c r="A16" s="8">
        <v>11</v>
      </c>
      <c r="B16" s="24" t="s">
        <v>134</v>
      </c>
      <c r="C16" s="50" t="s">
        <v>17</v>
      </c>
      <c r="D16" s="23">
        <v>1</v>
      </c>
      <c r="E16" s="25" t="s">
        <v>139</v>
      </c>
      <c r="F16" s="24" t="s">
        <v>160</v>
      </c>
      <c r="G16" s="23" t="s">
        <v>8</v>
      </c>
      <c r="H16" s="27">
        <v>200000000</v>
      </c>
      <c r="I16" s="27">
        <v>200000000</v>
      </c>
      <c r="J16" s="23" t="s">
        <v>9</v>
      </c>
      <c r="K16" s="27">
        <v>200000000</v>
      </c>
      <c r="L16" s="24" t="s">
        <v>10</v>
      </c>
      <c r="M16" s="24" t="s">
        <v>14</v>
      </c>
      <c r="N16" s="24" t="s">
        <v>334</v>
      </c>
      <c r="O16" s="23" t="s">
        <v>12</v>
      </c>
      <c r="P16" s="23" t="s">
        <v>323</v>
      </c>
      <c r="Q16" s="24" t="s">
        <v>11</v>
      </c>
      <c r="R16" s="24" t="s">
        <v>30</v>
      </c>
      <c r="S16" s="24" t="s">
        <v>333</v>
      </c>
    </row>
    <row r="17" spans="1:19" ht="45" hidden="1" x14ac:dyDescent="0.25">
      <c r="A17" s="8">
        <v>12</v>
      </c>
      <c r="B17" s="24" t="s">
        <v>137</v>
      </c>
      <c r="C17" s="50" t="s">
        <v>17</v>
      </c>
      <c r="D17" s="23">
        <v>1</v>
      </c>
      <c r="E17" s="25" t="s">
        <v>137</v>
      </c>
      <c r="F17" s="24" t="s">
        <v>161</v>
      </c>
      <c r="G17" s="23" t="s">
        <v>8</v>
      </c>
      <c r="H17" s="27">
        <v>200000000</v>
      </c>
      <c r="I17" s="27">
        <v>200000000</v>
      </c>
      <c r="J17" s="23" t="s">
        <v>9</v>
      </c>
      <c r="K17" s="28">
        <v>200000000</v>
      </c>
      <c r="L17" s="24" t="s">
        <v>10</v>
      </c>
      <c r="M17" s="24" t="s">
        <v>14</v>
      </c>
      <c r="N17" s="24" t="s">
        <v>19</v>
      </c>
      <c r="O17" s="23" t="s">
        <v>12</v>
      </c>
      <c r="P17" s="23" t="s">
        <v>20</v>
      </c>
      <c r="Q17" s="24" t="s">
        <v>11</v>
      </c>
      <c r="R17" s="24" t="s">
        <v>30</v>
      </c>
      <c r="S17" s="24" t="s">
        <v>337</v>
      </c>
    </row>
    <row r="18" spans="1:19" ht="45" hidden="1" x14ac:dyDescent="0.25">
      <c r="A18" s="8">
        <v>13</v>
      </c>
      <c r="B18" s="24" t="s">
        <v>138</v>
      </c>
      <c r="C18" s="50" t="s">
        <v>17</v>
      </c>
      <c r="D18" s="23">
        <v>1</v>
      </c>
      <c r="E18" s="25" t="s">
        <v>140</v>
      </c>
      <c r="F18" s="24" t="s">
        <v>162</v>
      </c>
      <c r="G18" s="23" t="s">
        <v>8</v>
      </c>
      <c r="H18" s="27">
        <v>200000000</v>
      </c>
      <c r="I18" s="27">
        <v>200000000</v>
      </c>
      <c r="J18" s="23" t="s">
        <v>9</v>
      </c>
      <c r="K18" s="27">
        <v>200000000</v>
      </c>
      <c r="L18" s="24" t="s">
        <v>10</v>
      </c>
      <c r="M18" s="24" t="s">
        <v>14</v>
      </c>
      <c r="N18" s="24" t="s">
        <v>19</v>
      </c>
      <c r="O18" s="23" t="s">
        <v>12</v>
      </c>
      <c r="P18" s="23" t="s">
        <v>20</v>
      </c>
      <c r="Q18" s="24" t="s">
        <v>11</v>
      </c>
      <c r="R18" s="24" t="s">
        <v>30</v>
      </c>
      <c r="S18" s="24"/>
    </row>
    <row r="19" spans="1:19" ht="45" hidden="1" x14ac:dyDescent="0.25">
      <c r="A19" s="8">
        <v>14</v>
      </c>
      <c r="B19" s="24" t="s">
        <v>141</v>
      </c>
      <c r="C19" s="50" t="s">
        <v>17</v>
      </c>
      <c r="D19" s="23">
        <v>1</v>
      </c>
      <c r="E19" s="25" t="s">
        <v>142</v>
      </c>
      <c r="F19" s="24" t="s">
        <v>163</v>
      </c>
      <c r="G19" s="23" t="s">
        <v>8</v>
      </c>
      <c r="H19" s="27">
        <v>200000000</v>
      </c>
      <c r="I19" s="27">
        <v>200000000</v>
      </c>
      <c r="J19" s="23" t="s">
        <v>9</v>
      </c>
      <c r="K19" s="27">
        <v>200000000</v>
      </c>
      <c r="L19" s="24" t="s">
        <v>10</v>
      </c>
      <c r="M19" s="24" t="s">
        <v>331</v>
      </c>
      <c r="N19" s="24" t="s">
        <v>18</v>
      </c>
      <c r="O19" s="23" t="s">
        <v>12</v>
      </c>
      <c r="P19" s="24" t="s">
        <v>189</v>
      </c>
      <c r="Q19" s="24" t="s">
        <v>11</v>
      </c>
      <c r="R19" s="24" t="s">
        <v>30</v>
      </c>
      <c r="S19" s="24" t="s">
        <v>200</v>
      </c>
    </row>
    <row r="20" spans="1:19" ht="45" hidden="1" x14ac:dyDescent="0.25">
      <c r="A20" s="8">
        <v>15</v>
      </c>
      <c r="B20" s="24" t="s">
        <v>143</v>
      </c>
      <c r="C20" s="50" t="s">
        <v>17</v>
      </c>
      <c r="D20" s="23">
        <v>1</v>
      </c>
      <c r="E20" s="25" t="s">
        <v>144</v>
      </c>
      <c r="F20" s="24" t="s">
        <v>164</v>
      </c>
      <c r="G20" s="23" t="s">
        <v>8</v>
      </c>
      <c r="H20" s="27">
        <v>200000000</v>
      </c>
      <c r="I20" s="27">
        <v>200000000</v>
      </c>
      <c r="J20" s="23" t="s">
        <v>9</v>
      </c>
      <c r="K20" s="27">
        <v>200000000</v>
      </c>
      <c r="L20" s="24" t="s">
        <v>10</v>
      </c>
      <c r="M20" s="24" t="s">
        <v>331</v>
      </c>
      <c r="N20" s="24" t="s">
        <v>18</v>
      </c>
      <c r="O20" s="23" t="s">
        <v>12</v>
      </c>
      <c r="P20" s="24" t="s">
        <v>189</v>
      </c>
      <c r="Q20" s="24" t="s">
        <v>11</v>
      </c>
      <c r="R20" s="24" t="s">
        <v>30</v>
      </c>
      <c r="S20" s="24" t="s">
        <v>200</v>
      </c>
    </row>
    <row r="21" spans="1:19" ht="45" hidden="1" x14ac:dyDescent="0.25">
      <c r="A21" s="8">
        <v>16</v>
      </c>
      <c r="B21" s="24" t="s">
        <v>85</v>
      </c>
      <c r="C21" s="50" t="s">
        <v>149</v>
      </c>
      <c r="D21" s="26">
        <v>10500</v>
      </c>
      <c r="E21" s="25" t="s">
        <v>86</v>
      </c>
      <c r="F21" s="24" t="s">
        <v>87</v>
      </c>
      <c r="G21" s="23" t="s">
        <v>8</v>
      </c>
      <c r="H21" s="27">
        <v>15000</v>
      </c>
      <c r="I21" s="26">
        <v>150000000</v>
      </c>
      <c r="J21" s="23" t="s">
        <v>9</v>
      </c>
      <c r="K21" s="26">
        <v>150000000</v>
      </c>
      <c r="L21" s="24" t="s">
        <v>10</v>
      </c>
      <c r="M21" s="24" t="s">
        <v>88</v>
      </c>
      <c r="N21" s="24" t="s">
        <v>18</v>
      </c>
      <c r="O21" s="23" t="s">
        <v>12</v>
      </c>
      <c r="P21" s="23" t="s">
        <v>323</v>
      </c>
      <c r="Q21" s="24" t="s">
        <v>11</v>
      </c>
      <c r="R21" s="24" t="s">
        <v>30</v>
      </c>
      <c r="S21" s="24"/>
    </row>
    <row r="22" spans="1:19" ht="45" hidden="1" x14ac:dyDescent="0.25">
      <c r="A22" s="8">
        <v>17</v>
      </c>
      <c r="B22" s="24" t="s">
        <v>181</v>
      </c>
      <c r="C22" s="50" t="s">
        <v>136</v>
      </c>
      <c r="D22" s="23">
        <v>1</v>
      </c>
      <c r="E22" s="25" t="s">
        <v>336</v>
      </c>
      <c r="F22" s="24" t="s">
        <v>98</v>
      </c>
      <c r="G22" s="23" t="s">
        <v>8</v>
      </c>
      <c r="H22" s="27">
        <v>100000000</v>
      </c>
      <c r="I22" s="27">
        <v>100000000</v>
      </c>
      <c r="J22" s="23" t="s">
        <v>9</v>
      </c>
      <c r="K22" s="27">
        <v>100000000</v>
      </c>
      <c r="L22" s="24" t="s">
        <v>10</v>
      </c>
      <c r="M22" s="24" t="s">
        <v>14</v>
      </c>
      <c r="N22" s="24" t="s">
        <v>81</v>
      </c>
      <c r="O22" s="23" t="s">
        <v>12</v>
      </c>
      <c r="P22" s="23" t="s">
        <v>323</v>
      </c>
      <c r="Q22" s="24" t="s">
        <v>11</v>
      </c>
      <c r="R22" s="24" t="s">
        <v>30</v>
      </c>
      <c r="S22" s="24" t="s">
        <v>335</v>
      </c>
    </row>
    <row r="23" spans="1:19" ht="45" hidden="1" x14ac:dyDescent="0.25">
      <c r="A23" s="8">
        <v>18</v>
      </c>
      <c r="B23" s="24" t="s">
        <v>224</v>
      </c>
      <c r="C23" s="50" t="s">
        <v>13</v>
      </c>
      <c r="D23" s="26">
        <v>20</v>
      </c>
      <c r="E23" s="25" t="s">
        <v>232</v>
      </c>
      <c r="F23" s="24" t="s">
        <v>82</v>
      </c>
      <c r="G23" s="23" t="s">
        <v>8</v>
      </c>
      <c r="H23" s="27">
        <v>3000000</v>
      </c>
      <c r="I23" s="26">
        <v>60000000</v>
      </c>
      <c r="J23" s="23" t="s">
        <v>9</v>
      </c>
      <c r="K23" s="28">
        <v>60000000</v>
      </c>
      <c r="L23" s="24" t="s">
        <v>10</v>
      </c>
      <c r="M23" s="23" t="s">
        <v>14</v>
      </c>
      <c r="N23" s="24" t="s">
        <v>81</v>
      </c>
      <c r="O23" s="23" t="s">
        <v>12</v>
      </c>
      <c r="P23" s="23" t="s">
        <v>323</v>
      </c>
      <c r="Q23" s="24" t="s">
        <v>11</v>
      </c>
      <c r="R23" s="24" t="s">
        <v>30</v>
      </c>
      <c r="S23" s="24"/>
    </row>
    <row r="24" spans="1:19" ht="45" hidden="1" x14ac:dyDescent="0.25">
      <c r="A24" s="8">
        <v>19</v>
      </c>
      <c r="B24" s="24" t="s">
        <v>228</v>
      </c>
      <c r="C24" s="50" t="s">
        <v>13</v>
      </c>
      <c r="D24" s="26">
        <v>4</v>
      </c>
      <c r="E24" s="25" t="s">
        <v>228</v>
      </c>
      <c r="F24" s="24" t="s">
        <v>90</v>
      </c>
      <c r="G24" s="23" t="s">
        <v>8</v>
      </c>
      <c r="H24" s="27">
        <v>15000000</v>
      </c>
      <c r="I24" s="26">
        <v>60000000</v>
      </c>
      <c r="J24" s="23" t="s">
        <v>9</v>
      </c>
      <c r="K24" s="26">
        <v>60000000</v>
      </c>
      <c r="L24" s="24" t="s">
        <v>10</v>
      </c>
      <c r="M24" s="23" t="s">
        <v>14</v>
      </c>
      <c r="N24" s="24" t="s">
        <v>46</v>
      </c>
      <c r="O24" s="23" t="s">
        <v>12</v>
      </c>
      <c r="P24" s="23" t="s">
        <v>189</v>
      </c>
      <c r="Q24" s="24" t="s">
        <v>11</v>
      </c>
      <c r="R24" s="24" t="s">
        <v>30</v>
      </c>
      <c r="S24" s="24"/>
    </row>
    <row r="25" spans="1:19" ht="45" hidden="1" x14ac:dyDescent="0.25">
      <c r="A25" s="8">
        <v>20</v>
      </c>
      <c r="B25" s="24" t="s">
        <v>225</v>
      </c>
      <c r="C25" s="50" t="s">
        <v>13</v>
      </c>
      <c r="D25" s="26">
        <v>50</v>
      </c>
      <c r="E25" s="25" t="s">
        <v>233</v>
      </c>
      <c r="F25" s="24" t="s">
        <v>90</v>
      </c>
      <c r="G25" s="23" t="s">
        <v>8</v>
      </c>
      <c r="H25" s="27">
        <v>900000</v>
      </c>
      <c r="I25" s="26">
        <v>45000000</v>
      </c>
      <c r="J25" s="23" t="s">
        <v>9</v>
      </c>
      <c r="K25" s="26">
        <v>45000000</v>
      </c>
      <c r="L25" s="24" t="s">
        <v>10</v>
      </c>
      <c r="M25" s="23" t="s">
        <v>14</v>
      </c>
      <c r="N25" s="24" t="s">
        <v>81</v>
      </c>
      <c r="O25" s="23" t="s">
        <v>12</v>
      </c>
      <c r="P25" s="23" t="s">
        <v>323</v>
      </c>
      <c r="Q25" s="24" t="s">
        <v>11</v>
      </c>
      <c r="R25" s="24" t="s">
        <v>30</v>
      </c>
      <c r="S25" s="24" t="s">
        <v>238</v>
      </c>
    </row>
    <row r="26" spans="1:19" ht="45" hidden="1" x14ac:dyDescent="0.25">
      <c r="A26" s="8">
        <v>21</v>
      </c>
      <c r="B26" s="24" t="s">
        <v>83</v>
      </c>
      <c r="C26" s="52" t="s">
        <v>17</v>
      </c>
      <c r="D26" s="23">
        <v>2</v>
      </c>
      <c r="E26" s="25" t="s">
        <v>84</v>
      </c>
      <c r="F26" s="24" t="s">
        <v>58</v>
      </c>
      <c r="G26" s="23" t="s">
        <v>8</v>
      </c>
      <c r="H26" s="27">
        <v>20000000</v>
      </c>
      <c r="I26" s="26">
        <v>40000000</v>
      </c>
      <c r="J26" s="23" t="s">
        <v>9</v>
      </c>
      <c r="K26" s="28">
        <v>40000000</v>
      </c>
      <c r="L26" s="24" t="s">
        <v>10</v>
      </c>
      <c r="M26" s="24" t="s">
        <v>60</v>
      </c>
      <c r="N26" s="24" t="s">
        <v>18</v>
      </c>
      <c r="O26" s="23" t="s">
        <v>12</v>
      </c>
      <c r="P26" s="23" t="s">
        <v>323</v>
      </c>
      <c r="Q26" s="24" t="s">
        <v>11</v>
      </c>
      <c r="R26" s="24" t="s">
        <v>30</v>
      </c>
      <c r="S26" s="24" t="s">
        <v>200</v>
      </c>
    </row>
    <row r="27" spans="1:19" ht="60" hidden="1" x14ac:dyDescent="0.25">
      <c r="A27" s="8">
        <v>22</v>
      </c>
      <c r="B27" s="35" t="s">
        <v>147</v>
      </c>
      <c r="C27" s="50" t="s">
        <v>17</v>
      </c>
      <c r="D27" s="23">
        <v>1</v>
      </c>
      <c r="E27" s="25" t="s">
        <v>148</v>
      </c>
      <c r="F27" s="24" t="s">
        <v>165</v>
      </c>
      <c r="G27" s="23" t="s">
        <v>8</v>
      </c>
      <c r="H27" s="27">
        <v>33998580</v>
      </c>
      <c r="I27" s="27">
        <v>33998580</v>
      </c>
      <c r="J27" s="23" t="s">
        <v>9</v>
      </c>
      <c r="K27" s="28">
        <v>33998580</v>
      </c>
      <c r="L27" s="24" t="s">
        <v>10</v>
      </c>
      <c r="M27" s="24" t="s">
        <v>14</v>
      </c>
      <c r="N27" s="24" t="s">
        <v>334</v>
      </c>
      <c r="O27" s="23" t="s">
        <v>12</v>
      </c>
      <c r="P27" s="24" t="s">
        <v>189</v>
      </c>
      <c r="Q27" s="24" t="s">
        <v>11</v>
      </c>
      <c r="R27" s="24" t="s">
        <v>30</v>
      </c>
      <c r="S27" s="24" t="s">
        <v>340</v>
      </c>
    </row>
    <row r="28" spans="1:19" ht="45" hidden="1" x14ac:dyDescent="0.25">
      <c r="A28" s="8">
        <v>23</v>
      </c>
      <c r="B28" s="24" t="s">
        <v>47</v>
      </c>
      <c r="C28" s="50" t="s">
        <v>13</v>
      </c>
      <c r="D28" s="23">
        <v>2</v>
      </c>
      <c r="E28" s="25" t="s">
        <v>100</v>
      </c>
      <c r="F28" s="24" t="s">
        <v>59</v>
      </c>
      <c r="G28" s="23" t="s">
        <v>8</v>
      </c>
      <c r="H28" s="27">
        <v>15000000</v>
      </c>
      <c r="I28" s="26">
        <v>30000000</v>
      </c>
      <c r="J28" s="23" t="s">
        <v>9</v>
      </c>
      <c r="K28" s="28">
        <v>30000000</v>
      </c>
      <c r="L28" s="24" t="s">
        <v>10</v>
      </c>
      <c r="M28" s="23" t="s">
        <v>14</v>
      </c>
      <c r="N28" s="24" t="s">
        <v>81</v>
      </c>
      <c r="O28" s="23" t="s">
        <v>12</v>
      </c>
      <c r="P28" s="23" t="s">
        <v>323</v>
      </c>
      <c r="Q28" s="24" t="s">
        <v>11</v>
      </c>
      <c r="R28" s="24" t="s">
        <v>30</v>
      </c>
      <c r="S28" s="24" t="s">
        <v>200</v>
      </c>
    </row>
    <row r="29" spans="1:19" ht="45" hidden="1" x14ac:dyDescent="0.25">
      <c r="A29" s="8">
        <v>24</v>
      </c>
      <c r="B29" s="24" t="s">
        <v>96</v>
      </c>
      <c r="C29" s="50" t="s">
        <v>97</v>
      </c>
      <c r="D29" s="23">
        <v>300</v>
      </c>
      <c r="E29" s="25" t="s">
        <v>180</v>
      </c>
      <c r="F29" s="24" t="s">
        <v>98</v>
      </c>
      <c r="G29" s="23" t="s">
        <v>8</v>
      </c>
      <c r="H29" s="27">
        <v>65000</v>
      </c>
      <c r="I29" s="26">
        <f>D29*H29</f>
        <v>19500000</v>
      </c>
      <c r="J29" s="23" t="s">
        <v>9</v>
      </c>
      <c r="K29" s="26">
        <v>19500000</v>
      </c>
      <c r="L29" s="24" t="s">
        <v>10</v>
      </c>
      <c r="M29" s="23" t="s">
        <v>14</v>
      </c>
      <c r="N29" s="24" t="s">
        <v>81</v>
      </c>
      <c r="O29" s="23" t="s">
        <v>12</v>
      </c>
      <c r="P29" s="23" t="s">
        <v>323</v>
      </c>
      <c r="Q29" s="24" t="s">
        <v>11</v>
      </c>
      <c r="R29" s="24" t="s">
        <v>30</v>
      </c>
      <c r="S29" s="24" t="s">
        <v>201</v>
      </c>
    </row>
    <row r="30" spans="1:19" ht="45" hidden="1" x14ac:dyDescent="0.25">
      <c r="A30" s="8">
        <v>25</v>
      </c>
      <c r="B30" s="24" t="s">
        <v>226</v>
      </c>
      <c r="C30" s="50" t="s">
        <v>13</v>
      </c>
      <c r="D30" s="26">
        <v>6</v>
      </c>
      <c r="E30" s="25" t="s">
        <v>234</v>
      </c>
      <c r="F30" s="24" t="s">
        <v>82</v>
      </c>
      <c r="G30" s="23" t="s">
        <v>8</v>
      </c>
      <c r="H30" s="27">
        <v>3500000</v>
      </c>
      <c r="I30" s="26">
        <v>21000000</v>
      </c>
      <c r="J30" s="23" t="s">
        <v>9</v>
      </c>
      <c r="K30" s="26">
        <v>21000000</v>
      </c>
      <c r="L30" s="24" t="s">
        <v>10</v>
      </c>
      <c r="M30" s="23" t="s">
        <v>14</v>
      </c>
      <c r="N30" s="24" t="s">
        <v>46</v>
      </c>
      <c r="O30" s="23" t="s">
        <v>12</v>
      </c>
      <c r="P30" s="23" t="s">
        <v>189</v>
      </c>
      <c r="Q30" s="24" t="s">
        <v>11</v>
      </c>
      <c r="R30" s="24" t="s">
        <v>30</v>
      </c>
      <c r="S30" s="24"/>
    </row>
    <row r="31" spans="1:19" ht="60" hidden="1" x14ac:dyDescent="0.25">
      <c r="A31" s="8">
        <v>26</v>
      </c>
      <c r="B31" s="7" t="s">
        <v>42</v>
      </c>
      <c r="C31" s="7" t="s">
        <v>13</v>
      </c>
      <c r="D31" s="8">
        <v>1</v>
      </c>
      <c r="E31" s="9" t="s">
        <v>43</v>
      </c>
      <c r="F31" s="7" t="s">
        <v>186</v>
      </c>
      <c r="G31" s="8" t="s">
        <v>8</v>
      </c>
      <c r="H31" s="10">
        <v>2160000</v>
      </c>
      <c r="I31" s="10">
        <v>2160000</v>
      </c>
      <c r="J31" s="22" t="s">
        <v>9</v>
      </c>
      <c r="K31" s="10">
        <v>2160000</v>
      </c>
      <c r="L31" s="2" t="s">
        <v>10</v>
      </c>
      <c r="M31" s="7" t="s">
        <v>25</v>
      </c>
      <c r="N31" s="7" t="s">
        <v>26</v>
      </c>
      <c r="O31" s="23" t="s">
        <v>12</v>
      </c>
      <c r="P31" s="8" t="s">
        <v>189</v>
      </c>
      <c r="Q31" s="7" t="s">
        <v>11</v>
      </c>
      <c r="R31" s="7" t="s">
        <v>21</v>
      </c>
      <c r="S31" s="24"/>
    </row>
    <row r="32" spans="1:19" ht="60" hidden="1" x14ac:dyDescent="0.25">
      <c r="A32" s="8">
        <v>27</v>
      </c>
      <c r="B32" s="24" t="s">
        <v>146</v>
      </c>
      <c r="C32" s="50" t="s">
        <v>13</v>
      </c>
      <c r="D32" s="23">
        <v>77</v>
      </c>
      <c r="E32" s="25" t="s">
        <v>145</v>
      </c>
      <c r="F32" s="24" t="s">
        <v>339</v>
      </c>
      <c r="G32" s="23" t="s">
        <v>8</v>
      </c>
      <c r="H32" s="27">
        <v>260000</v>
      </c>
      <c r="I32" s="27">
        <v>20020000</v>
      </c>
      <c r="J32" s="23" t="s">
        <v>9</v>
      </c>
      <c r="K32" s="28">
        <v>20020000</v>
      </c>
      <c r="L32" s="24" t="s">
        <v>10</v>
      </c>
      <c r="M32" s="24" t="s">
        <v>14</v>
      </c>
      <c r="N32" s="24" t="s">
        <v>334</v>
      </c>
      <c r="O32" s="23" t="s">
        <v>12</v>
      </c>
      <c r="P32" s="24" t="s">
        <v>189</v>
      </c>
      <c r="Q32" s="24" t="s">
        <v>11</v>
      </c>
      <c r="R32" s="24" t="s">
        <v>30</v>
      </c>
      <c r="S32" s="24" t="s">
        <v>340</v>
      </c>
    </row>
    <row r="33" spans="1:19" ht="45" hidden="1" x14ac:dyDescent="0.25">
      <c r="A33" s="8">
        <v>28</v>
      </c>
      <c r="B33" s="24" t="s">
        <v>387</v>
      </c>
      <c r="C33" s="50" t="s">
        <v>13</v>
      </c>
      <c r="D33" s="23">
        <v>4</v>
      </c>
      <c r="E33" s="25" t="s">
        <v>387</v>
      </c>
      <c r="F33" s="24" t="s">
        <v>172</v>
      </c>
      <c r="G33" s="23" t="s">
        <v>8</v>
      </c>
      <c r="H33" s="27">
        <f>I33/D33</f>
        <v>4900000</v>
      </c>
      <c r="I33" s="27">
        <v>19600000</v>
      </c>
      <c r="J33" s="23" t="s">
        <v>9</v>
      </c>
      <c r="K33" s="27">
        <v>19600000</v>
      </c>
      <c r="L33" s="24" t="s">
        <v>10</v>
      </c>
      <c r="M33" s="34" t="s">
        <v>396</v>
      </c>
      <c r="N33" s="24" t="s">
        <v>18</v>
      </c>
      <c r="O33" s="23" t="s">
        <v>12</v>
      </c>
      <c r="P33" s="24" t="s">
        <v>189</v>
      </c>
      <c r="Q33" s="24" t="s">
        <v>11</v>
      </c>
      <c r="R33" s="24" t="s">
        <v>388</v>
      </c>
      <c r="S33" s="24"/>
    </row>
    <row r="34" spans="1:19" ht="45" hidden="1" x14ac:dyDescent="0.25">
      <c r="A34" s="8">
        <v>29</v>
      </c>
      <c r="B34" s="24" t="s">
        <v>173</v>
      </c>
      <c r="C34" s="50" t="s">
        <v>17</v>
      </c>
      <c r="D34" s="23">
        <v>1</v>
      </c>
      <c r="E34" s="25" t="s">
        <v>173</v>
      </c>
      <c r="F34" s="24" t="s">
        <v>184</v>
      </c>
      <c r="G34" s="23" t="s">
        <v>8</v>
      </c>
      <c r="H34" s="27">
        <v>15000000</v>
      </c>
      <c r="I34" s="27">
        <v>15000000</v>
      </c>
      <c r="J34" s="23" t="s">
        <v>9</v>
      </c>
      <c r="K34" s="28">
        <v>15000000</v>
      </c>
      <c r="L34" s="24" t="s">
        <v>10</v>
      </c>
      <c r="M34" s="24" t="s">
        <v>14</v>
      </c>
      <c r="N34" s="24" t="s">
        <v>46</v>
      </c>
      <c r="O34" s="23" t="s">
        <v>12</v>
      </c>
      <c r="P34" s="24" t="s">
        <v>189</v>
      </c>
      <c r="Q34" s="23" t="s">
        <v>11</v>
      </c>
      <c r="R34" s="24" t="s">
        <v>30</v>
      </c>
      <c r="S34" s="24" t="s">
        <v>340</v>
      </c>
    </row>
    <row r="35" spans="1:19" ht="45" hidden="1" x14ac:dyDescent="0.25">
      <c r="A35" s="8">
        <v>30</v>
      </c>
      <c r="B35" s="7" t="s">
        <v>39</v>
      </c>
      <c r="C35" s="51" t="s">
        <v>17</v>
      </c>
      <c r="D35" s="8">
        <v>1</v>
      </c>
      <c r="E35" s="9" t="s">
        <v>40</v>
      </c>
      <c r="F35" s="7" t="s">
        <v>153</v>
      </c>
      <c r="G35" s="8" t="s">
        <v>8</v>
      </c>
      <c r="H35" s="10">
        <v>10272000</v>
      </c>
      <c r="I35" s="10">
        <v>10272000</v>
      </c>
      <c r="J35" s="22" t="s">
        <v>9</v>
      </c>
      <c r="K35" s="10">
        <v>10272000</v>
      </c>
      <c r="L35" s="2" t="s">
        <v>10</v>
      </c>
      <c r="M35" s="7" t="s">
        <v>14</v>
      </c>
      <c r="N35" s="7" t="s">
        <v>46</v>
      </c>
      <c r="O35" s="23" t="s">
        <v>12</v>
      </c>
      <c r="P35" s="8" t="s">
        <v>189</v>
      </c>
      <c r="Q35" s="7" t="s">
        <v>11</v>
      </c>
      <c r="R35" s="7" t="s">
        <v>21</v>
      </c>
      <c r="S35" s="7" t="s">
        <v>389</v>
      </c>
    </row>
    <row r="36" spans="1:19" ht="45" hidden="1" x14ac:dyDescent="0.25">
      <c r="A36" s="8">
        <v>31</v>
      </c>
      <c r="B36" s="7" t="s">
        <v>211</v>
      </c>
      <c r="C36" s="49" t="s">
        <v>17</v>
      </c>
      <c r="D36" s="8">
        <v>1</v>
      </c>
      <c r="E36" s="3" t="s">
        <v>212</v>
      </c>
      <c r="F36" s="2" t="s">
        <v>172</v>
      </c>
      <c r="G36" s="4" t="s">
        <v>8</v>
      </c>
      <c r="H36" s="20">
        <v>10000000</v>
      </c>
      <c r="I36" s="6">
        <v>10000000</v>
      </c>
      <c r="J36" s="22" t="s">
        <v>9</v>
      </c>
      <c r="K36" s="12">
        <v>10000000</v>
      </c>
      <c r="L36" s="2" t="s">
        <v>10</v>
      </c>
      <c r="M36" s="2" t="s">
        <v>14</v>
      </c>
      <c r="N36" s="2" t="s">
        <v>46</v>
      </c>
      <c r="O36" s="23" t="s">
        <v>12</v>
      </c>
      <c r="P36" s="4" t="s">
        <v>189</v>
      </c>
      <c r="Q36" s="4" t="s">
        <v>11</v>
      </c>
      <c r="R36" s="7" t="s">
        <v>31</v>
      </c>
      <c r="S36" s="7" t="s">
        <v>213</v>
      </c>
    </row>
    <row r="37" spans="1:19" ht="45" hidden="1" x14ac:dyDescent="0.25">
      <c r="A37" s="8">
        <v>32</v>
      </c>
      <c r="B37" s="24" t="s">
        <v>227</v>
      </c>
      <c r="C37" s="50" t="s">
        <v>17</v>
      </c>
      <c r="D37" s="26">
        <v>30</v>
      </c>
      <c r="E37" s="25" t="s">
        <v>235</v>
      </c>
      <c r="F37" s="24" t="s">
        <v>172</v>
      </c>
      <c r="G37" s="23" t="s">
        <v>8</v>
      </c>
      <c r="H37" s="27">
        <f>I37/D37</f>
        <v>333333.33333333331</v>
      </c>
      <c r="I37" s="26">
        <v>10000000</v>
      </c>
      <c r="J37" s="23" t="s">
        <v>9</v>
      </c>
      <c r="K37" s="26">
        <v>10000000</v>
      </c>
      <c r="L37" s="24" t="s">
        <v>10</v>
      </c>
      <c r="M37" s="23" t="s">
        <v>14</v>
      </c>
      <c r="N37" s="24" t="s">
        <v>46</v>
      </c>
      <c r="O37" s="23" t="s">
        <v>12</v>
      </c>
      <c r="P37" s="23" t="s">
        <v>189</v>
      </c>
      <c r="Q37" s="24" t="s">
        <v>11</v>
      </c>
      <c r="R37" s="24" t="s">
        <v>30</v>
      </c>
      <c r="S37" s="24"/>
    </row>
    <row r="38" spans="1:19" ht="45" hidden="1" x14ac:dyDescent="0.25">
      <c r="A38" s="8">
        <v>33</v>
      </c>
      <c r="B38" s="24" t="s">
        <v>386</v>
      </c>
      <c r="C38" s="50" t="s">
        <v>13</v>
      </c>
      <c r="D38" s="26">
        <v>50</v>
      </c>
      <c r="E38" s="25" t="s">
        <v>386</v>
      </c>
      <c r="F38" s="24" t="s">
        <v>90</v>
      </c>
      <c r="G38" s="23" t="s">
        <v>8</v>
      </c>
      <c r="H38" s="27">
        <v>200000</v>
      </c>
      <c r="I38" s="26">
        <v>10000000</v>
      </c>
      <c r="J38" s="23" t="s">
        <v>9</v>
      </c>
      <c r="K38" s="28">
        <v>10000000</v>
      </c>
      <c r="L38" s="24" t="s">
        <v>10</v>
      </c>
      <c r="M38" s="23" t="s">
        <v>14</v>
      </c>
      <c r="N38" s="24" t="s">
        <v>46</v>
      </c>
      <c r="O38" s="23" t="s">
        <v>12</v>
      </c>
      <c r="P38" s="23" t="s">
        <v>189</v>
      </c>
      <c r="Q38" s="24" t="s">
        <v>11</v>
      </c>
      <c r="R38" s="24" t="s">
        <v>30</v>
      </c>
      <c r="S38" s="24"/>
    </row>
    <row r="39" spans="1:19" ht="45" hidden="1" x14ac:dyDescent="0.25">
      <c r="A39" s="8">
        <v>34</v>
      </c>
      <c r="B39" s="23" t="s">
        <v>79</v>
      </c>
      <c r="C39" s="50" t="s">
        <v>13</v>
      </c>
      <c r="D39" s="26">
        <v>1</v>
      </c>
      <c r="E39" s="25" t="s">
        <v>178</v>
      </c>
      <c r="F39" s="24" t="s">
        <v>80</v>
      </c>
      <c r="G39" s="23" t="s">
        <v>8</v>
      </c>
      <c r="H39" s="27">
        <v>8000000</v>
      </c>
      <c r="I39" s="27">
        <v>8000000</v>
      </c>
      <c r="J39" s="23" t="s">
        <v>9</v>
      </c>
      <c r="K39" s="27">
        <v>8000000</v>
      </c>
      <c r="L39" s="24" t="s">
        <v>10</v>
      </c>
      <c r="M39" s="23" t="s">
        <v>14</v>
      </c>
      <c r="N39" s="24" t="s">
        <v>81</v>
      </c>
      <c r="O39" s="23" t="s">
        <v>12</v>
      </c>
      <c r="P39" s="23" t="s">
        <v>323</v>
      </c>
      <c r="Q39" s="24" t="s">
        <v>11</v>
      </c>
      <c r="R39" s="24" t="s">
        <v>30</v>
      </c>
      <c r="S39" s="24" t="s">
        <v>198</v>
      </c>
    </row>
    <row r="40" spans="1:19" ht="45" hidden="1" x14ac:dyDescent="0.25">
      <c r="A40" s="8">
        <v>35</v>
      </c>
      <c r="B40" s="23" t="s">
        <v>171</v>
      </c>
      <c r="C40" s="50" t="s">
        <v>185</v>
      </c>
      <c r="D40" s="26">
        <v>10</v>
      </c>
      <c r="E40" s="25" t="s">
        <v>78</v>
      </c>
      <c r="F40" s="24" t="s">
        <v>237</v>
      </c>
      <c r="G40" s="23" t="s">
        <v>8</v>
      </c>
      <c r="H40" s="27">
        <v>700000</v>
      </c>
      <c r="I40" s="26">
        <v>7000000</v>
      </c>
      <c r="J40" s="23" t="s">
        <v>9</v>
      </c>
      <c r="K40" s="26">
        <v>7000000</v>
      </c>
      <c r="L40" s="24" t="s">
        <v>10</v>
      </c>
      <c r="M40" s="23" t="s">
        <v>14</v>
      </c>
      <c r="N40" s="24" t="s">
        <v>46</v>
      </c>
      <c r="O40" s="23" t="s">
        <v>12</v>
      </c>
      <c r="P40" s="23" t="s">
        <v>189</v>
      </c>
      <c r="Q40" s="24" t="s">
        <v>11</v>
      </c>
      <c r="R40" s="24" t="s">
        <v>30</v>
      </c>
      <c r="S40" s="24" t="s">
        <v>200</v>
      </c>
    </row>
    <row r="41" spans="1:19" ht="45" hidden="1" x14ac:dyDescent="0.25">
      <c r="A41" s="8">
        <v>36</v>
      </c>
      <c r="B41" s="7" t="s">
        <v>257</v>
      </c>
      <c r="C41" s="51" t="s">
        <v>13</v>
      </c>
      <c r="D41" s="8">
        <v>3</v>
      </c>
      <c r="E41" s="9" t="s">
        <v>260</v>
      </c>
      <c r="F41" s="7" t="s">
        <v>244</v>
      </c>
      <c r="G41" s="8" t="s">
        <v>8</v>
      </c>
      <c r="H41" s="10">
        <v>1800000</v>
      </c>
      <c r="I41" s="10">
        <v>5400000</v>
      </c>
      <c r="J41" s="22" t="s">
        <v>9</v>
      </c>
      <c r="K41" s="10">
        <v>5400000</v>
      </c>
      <c r="L41" s="2" t="s">
        <v>10</v>
      </c>
      <c r="M41" s="7" t="s">
        <v>14</v>
      </c>
      <c r="N41" s="7" t="s">
        <v>46</v>
      </c>
      <c r="O41" s="23" t="s">
        <v>12</v>
      </c>
      <c r="P41" s="8" t="s">
        <v>189</v>
      </c>
      <c r="Q41" s="8" t="s">
        <v>252</v>
      </c>
      <c r="R41" s="7" t="s">
        <v>28</v>
      </c>
      <c r="S41" s="31"/>
    </row>
    <row r="42" spans="1:19" ht="45" hidden="1" x14ac:dyDescent="0.25">
      <c r="A42" s="8">
        <v>37</v>
      </c>
      <c r="B42" s="24" t="s">
        <v>230</v>
      </c>
      <c r="C42" s="50" t="s">
        <v>13</v>
      </c>
      <c r="D42" s="26">
        <v>480</v>
      </c>
      <c r="E42" s="25" t="s">
        <v>236</v>
      </c>
      <c r="F42" s="24" t="s">
        <v>111</v>
      </c>
      <c r="G42" s="23" t="s">
        <v>8</v>
      </c>
      <c r="H42" s="27">
        <v>11000</v>
      </c>
      <c r="I42" s="26">
        <v>5280000</v>
      </c>
      <c r="J42" s="23" t="s">
        <v>9</v>
      </c>
      <c r="K42" s="28">
        <v>5280000</v>
      </c>
      <c r="L42" s="24" t="s">
        <v>10</v>
      </c>
      <c r="M42" s="23" t="s">
        <v>14</v>
      </c>
      <c r="N42" s="24" t="s">
        <v>46</v>
      </c>
      <c r="O42" s="23" t="s">
        <v>12</v>
      </c>
      <c r="P42" s="23" t="s">
        <v>189</v>
      </c>
      <c r="Q42" s="24" t="s">
        <v>11</v>
      </c>
      <c r="R42" s="24" t="s">
        <v>30</v>
      </c>
      <c r="S42" s="24" t="s">
        <v>200</v>
      </c>
    </row>
    <row r="43" spans="1:19" ht="45" hidden="1" x14ac:dyDescent="0.25">
      <c r="A43" s="8">
        <v>38</v>
      </c>
      <c r="B43" s="24" t="s">
        <v>99</v>
      </c>
      <c r="C43" s="50" t="s">
        <v>13</v>
      </c>
      <c r="D43" s="23">
        <v>1</v>
      </c>
      <c r="E43" s="25" t="s">
        <v>99</v>
      </c>
      <c r="F43" s="24" t="s">
        <v>80</v>
      </c>
      <c r="G43" s="23" t="s">
        <v>8</v>
      </c>
      <c r="H43" s="27">
        <v>5000000</v>
      </c>
      <c r="I43" s="26">
        <v>5000000</v>
      </c>
      <c r="J43" s="23" t="s">
        <v>9</v>
      </c>
      <c r="K43" s="28">
        <v>5000000</v>
      </c>
      <c r="L43" s="24" t="s">
        <v>10</v>
      </c>
      <c r="M43" s="23" t="s">
        <v>14</v>
      </c>
      <c r="N43" s="24" t="s">
        <v>81</v>
      </c>
      <c r="O43" s="23" t="s">
        <v>12</v>
      </c>
      <c r="P43" s="23" t="s">
        <v>323</v>
      </c>
      <c r="Q43" s="24" t="s">
        <v>11</v>
      </c>
      <c r="R43" s="24" t="s">
        <v>30</v>
      </c>
      <c r="S43" s="24" t="s">
        <v>198</v>
      </c>
    </row>
    <row r="44" spans="1:19" ht="45" hidden="1" x14ac:dyDescent="0.25">
      <c r="A44" s="8">
        <v>39</v>
      </c>
      <c r="B44" s="24" t="s">
        <v>231</v>
      </c>
      <c r="C44" s="50" t="s">
        <v>97</v>
      </c>
      <c r="D44" s="23">
        <v>25</v>
      </c>
      <c r="E44" s="25" t="s">
        <v>481</v>
      </c>
      <c r="F44" s="24" t="s">
        <v>98</v>
      </c>
      <c r="G44" s="23" t="s">
        <v>8</v>
      </c>
      <c r="H44" s="27">
        <v>130000</v>
      </c>
      <c r="I44" s="26">
        <v>3250000</v>
      </c>
      <c r="J44" s="23" t="s">
        <v>9</v>
      </c>
      <c r="K44" s="28">
        <v>3250000</v>
      </c>
      <c r="L44" s="24" t="s">
        <v>10</v>
      </c>
      <c r="M44" s="23" t="s">
        <v>14</v>
      </c>
      <c r="N44" s="24" t="s">
        <v>81</v>
      </c>
      <c r="O44" s="23" t="s">
        <v>12</v>
      </c>
      <c r="P44" s="23" t="s">
        <v>323</v>
      </c>
      <c r="Q44" s="24" t="s">
        <v>11</v>
      </c>
      <c r="R44" s="24" t="s">
        <v>30</v>
      </c>
      <c r="S44" s="24" t="s">
        <v>201</v>
      </c>
    </row>
    <row r="45" spans="1:19" ht="45" hidden="1" x14ac:dyDescent="0.25">
      <c r="A45" s="8">
        <v>40</v>
      </c>
      <c r="B45" s="24" t="s">
        <v>390</v>
      </c>
      <c r="C45" s="50" t="s">
        <v>13</v>
      </c>
      <c r="D45" s="23">
        <v>8</v>
      </c>
      <c r="E45" s="24" t="s">
        <v>390</v>
      </c>
      <c r="F45" s="24" t="s">
        <v>172</v>
      </c>
      <c r="G45" s="23" t="s">
        <v>8</v>
      </c>
      <c r="H45" s="27">
        <f>I45/D45</f>
        <v>375000</v>
      </c>
      <c r="I45" s="26">
        <v>3000000</v>
      </c>
      <c r="J45" s="23" t="s">
        <v>9</v>
      </c>
      <c r="K45" s="28">
        <v>3000000</v>
      </c>
      <c r="L45" s="24" t="s">
        <v>10</v>
      </c>
      <c r="M45" s="34" t="s">
        <v>396</v>
      </c>
      <c r="N45" s="24" t="s">
        <v>18</v>
      </c>
      <c r="O45" s="23" t="s">
        <v>12</v>
      </c>
      <c r="P45" s="23" t="s">
        <v>323</v>
      </c>
      <c r="Q45" s="24" t="s">
        <v>11</v>
      </c>
      <c r="R45" s="24" t="s">
        <v>388</v>
      </c>
      <c r="S45" s="24"/>
    </row>
    <row r="46" spans="1:19" ht="45" hidden="1" x14ac:dyDescent="0.25">
      <c r="A46" s="8">
        <v>41</v>
      </c>
      <c r="B46" s="7" t="s">
        <v>50</v>
      </c>
      <c r="C46" s="51" t="s">
        <v>13</v>
      </c>
      <c r="D46" s="8">
        <v>3</v>
      </c>
      <c r="E46" s="9" t="s">
        <v>62</v>
      </c>
      <c r="F46" s="7" t="s">
        <v>259</v>
      </c>
      <c r="G46" s="8" t="s">
        <v>8</v>
      </c>
      <c r="H46" s="10">
        <v>1000000</v>
      </c>
      <c r="I46" s="10">
        <v>3000000</v>
      </c>
      <c r="J46" s="22" t="s">
        <v>9</v>
      </c>
      <c r="K46" s="10">
        <v>3000000</v>
      </c>
      <c r="L46" s="2" t="s">
        <v>10</v>
      </c>
      <c r="M46" s="7" t="s">
        <v>14</v>
      </c>
      <c r="N46" s="7" t="s">
        <v>46</v>
      </c>
      <c r="O46" s="23" t="s">
        <v>12</v>
      </c>
      <c r="P46" s="8" t="s">
        <v>189</v>
      </c>
      <c r="Q46" s="8" t="s">
        <v>252</v>
      </c>
      <c r="R46" s="7" t="s">
        <v>28</v>
      </c>
      <c r="S46" s="31"/>
    </row>
    <row r="47" spans="1:19" ht="45" hidden="1" x14ac:dyDescent="0.25">
      <c r="A47" s="8">
        <v>42</v>
      </c>
      <c r="B47" s="24" t="s">
        <v>229</v>
      </c>
      <c r="C47" s="50" t="s">
        <v>13</v>
      </c>
      <c r="D47" s="26">
        <v>240</v>
      </c>
      <c r="E47" s="25" t="s">
        <v>236</v>
      </c>
      <c r="F47" s="24" t="s">
        <v>111</v>
      </c>
      <c r="G47" s="23" t="s">
        <v>8</v>
      </c>
      <c r="H47" s="27">
        <v>11000</v>
      </c>
      <c r="I47" s="26">
        <v>2640000</v>
      </c>
      <c r="J47" s="23" t="s">
        <v>9</v>
      </c>
      <c r="K47" s="28">
        <v>2640000</v>
      </c>
      <c r="L47" s="24" t="s">
        <v>10</v>
      </c>
      <c r="M47" s="23" t="s">
        <v>14</v>
      </c>
      <c r="N47" s="24" t="s">
        <v>46</v>
      </c>
      <c r="O47" s="23" t="s">
        <v>12</v>
      </c>
      <c r="P47" s="23" t="s">
        <v>189</v>
      </c>
      <c r="Q47" s="24" t="s">
        <v>11</v>
      </c>
      <c r="R47" s="24" t="s">
        <v>30</v>
      </c>
      <c r="S47" s="24" t="s">
        <v>200</v>
      </c>
    </row>
    <row r="48" spans="1:19" ht="45" hidden="1" x14ac:dyDescent="0.25">
      <c r="A48" s="8">
        <v>43</v>
      </c>
      <c r="B48" s="2" t="s">
        <v>407</v>
      </c>
      <c r="C48" s="7" t="s">
        <v>17</v>
      </c>
      <c r="D48" s="4">
        <v>1</v>
      </c>
      <c r="E48" s="25" t="s">
        <v>407</v>
      </c>
      <c r="F48" s="2" t="s">
        <v>251</v>
      </c>
      <c r="G48" s="4" t="s">
        <v>8</v>
      </c>
      <c r="H48" s="5">
        <v>2400000</v>
      </c>
      <c r="I48" s="5">
        <v>2400000</v>
      </c>
      <c r="J48" s="22" t="s">
        <v>9</v>
      </c>
      <c r="K48" s="5">
        <v>2400000</v>
      </c>
      <c r="L48" s="21" t="s">
        <v>278</v>
      </c>
      <c r="M48" s="34" t="s">
        <v>57</v>
      </c>
      <c r="N48" s="2" t="s">
        <v>18</v>
      </c>
      <c r="O48" s="23" t="s">
        <v>12</v>
      </c>
      <c r="P48" s="8" t="s">
        <v>189</v>
      </c>
      <c r="Q48" s="2" t="s">
        <v>11</v>
      </c>
      <c r="R48" s="2" t="s">
        <v>49</v>
      </c>
      <c r="S48" s="2"/>
    </row>
    <row r="49" spans="1:19" ht="45" hidden="1" x14ac:dyDescent="0.25">
      <c r="A49" s="8">
        <v>44</v>
      </c>
      <c r="B49" s="7" t="s">
        <v>319</v>
      </c>
      <c r="C49" s="51" t="s">
        <v>13</v>
      </c>
      <c r="D49" s="8">
        <v>3</v>
      </c>
      <c r="E49" s="9" t="s">
        <v>261</v>
      </c>
      <c r="F49" s="7" t="s">
        <v>259</v>
      </c>
      <c r="G49" s="8" t="s">
        <v>8</v>
      </c>
      <c r="H49" s="10">
        <v>400000</v>
      </c>
      <c r="I49" s="10">
        <v>1200000</v>
      </c>
      <c r="J49" s="22" t="s">
        <v>9</v>
      </c>
      <c r="K49" s="10">
        <v>1200000</v>
      </c>
      <c r="L49" s="2" t="s">
        <v>10</v>
      </c>
      <c r="M49" s="7" t="s">
        <v>14</v>
      </c>
      <c r="N49" s="7" t="s">
        <v>46</v>
      </c>
      <c r="O49" s="23" t="s">
        <v>12</v>
      </c>
      <c r="P49" s="8" t="s">
        <v>189</v>
      </c>
      <c r="Q49" s="8" t="s">
        <v>252</v>
      </c>
      <c r="R49" s="7" t="s">
        <v>28</v>
      </c>
      <c r="S49" s="31"/>
    </row>
    <row r="50" spans="1:19" ht="45" hidden="1" x14ac:dyDescent="0.25">
      <c r="A50" s="8">
        <v>45</v>
      </c>
      <c r="B50" s="2" t="s">
        <v>96</v>
      </c>
      <c r="C50" s="53" t="s">
        <v>97</v>
      </c>
      <c r="D50" s="4">
        <v>12</v>
      </c>
      <c r="E50" s="3" t="s">
        <v>242</v>
      </c>
      <c r="F50" s="2" t="s">
        <v>98</v>
      </c>
      <c r="G50" s="4" t="s">
        <v>8</v>
      </c>
      <c r="H50" s="5">
        <v>65000</v>
      </c>
      <c r="I50" s="5">
        <f>D50*H50</f>
        <v>780000</v>
      </c>
      <c r="J50" s="22" t="s">
        <v>9</v>
      </c>
      <c r="K50" s="5">
        <v>780000</v>
      </c>
      <c r="L50" s="2" t="s">
        <v>10</v>
      </c>
      <c r="M50" s="4" t="s">
        <v>14</v>
      </c>
      <c r="N50" s="2" t="s">
        <v>46</v>
      </c>
      <c r="O50" s="23" t="s">
        <v>12</v>
      </c>
      <c r="P50" s="4" t="s">
        <v>189</v>
      </c>
      <c r="Q50" s="4" t="s">
        <v>11</v>
      </c>
      <c r="R50" s="7" t="s">
        <v>248</v>
      </c>
      <c r="S50" s="7"/>
    </row>
    <row r="51" spans="1:19" ht="45" hidden="1" x14ac:dyDescent="0.25">
      <c r="A51" s="8">
        <v>46</v>
      </c>
      <c r="B51" s="7" t="s">
        <v>256</v>
      </c>
      <c r="C51" s="51" t="s">
        <v>13</v>
      </c>
      <c r="D51" s="8">
        <v>1</v>
      </c>
      <c r="E51" s="9" t="s">
        <v>258</v>
      </c>
      <c r="F51" s="7" t="s">
        <v>259</v>
      </c>
      <c r="G51" s="8" t="s">
        <v>8</v>
      </c>
      <c r="H51" s="10">
        <v>140000</v>
      </c>
      <c r="I51" s="10">
        <v>140000</v>
      </c>
      <c r="J51" s="22" t="s">
        <v>9</v>
      </c>
      <c r="K51" s="10">
        <v>140000</v>
      </c>
      <c r="L51" s="2" t="s">
        <v>10</v>
      </c>
      <c r="M51" s="7" t="s">
        <v>14</v>
      </c>
      <c r="N51" s="7" t="s">
        <v>46</v>
      </c>
      <c r="O51" s="23" t="s">
        <v>12</v>
      </c>
      <c r="P51" s="8" t="s">
        <v>189</v>
      </c>
      <c r="Q51" s="8" t="s">
        <v>252</v>
      </c>
      <c r="R51" s="7" t="s">
        <v>28</v>
      </c>
      <c r="S51" s="31"/>
    </row>
    <row r="52" spans="1:19" ht="45" hidden="1" x14ac:dyDescent="0.25">
      <c r="A52" s="8">
        <v>47</v>
      </c>
      <c r="B52" s="2" t="s">
        <v>240</v>
      </c>
      <c r="C52" s="53" t="s">
        <v>13</v>
      </c>
      <c r="D52" s="4">
        <v>10</v>
      </c>
      <c r="E52" s="3" t="s">
        <v>241</v>
      </c>
      <c r="F52" s="7" t="s">
        <v>243</v>
      </c>
      <c r="G52" s="4" t="s">
        <v>8</v>
      </c>
      <c r="H52" s="5">
        <v>1000</v>
      </c>
      <c r="I52" s="5">
        <v>1100</v>
      </c>
      <c r="J52" s="22" t="s">
        <v>9</v>
      </c>
      <c r="K52" s="14">
        <v>11000</v>
      </c>
      <c r="L52" s="2" t="s">
        <v>10</v>
      </c>
      <c r="M52" s="4" t="s">
        <v>14</v>
      </c>
      <c r="N52" s="2" t="s">
        <v>46</v>
      </c>
      <c r="O52" s="23" t="s">
        <v>12</v>
      </c>
      <c r="P52" s="4" t="s">
        <v>189</v>
      </c>
      <c r="Q52" s="4" t="s">
        <v>11</v>
      </c>
      <c r="R52" s="7" t="s">
        <v>248</v>
      </c>
      <c r="S52" s="7"/>
    </row>
    <row r="53" spans="1:19" hidden="1" x14ac:dyDescent="0.25">
      <c r="K53" s="56">
        <f>SUM(K6:K52)</f>
        <v>5027951580</v>
      </c>
    </row>
    <row r="54" spans="1:19" ht="30" hidden="1" x14ac:dyDescent="0.25">
      <c r="B54" s="79" t="s">
        <v>404</v>
      </c>
      <c r="C54" s="79"/>
      <c r="D54" s="79"/>
      <c r="E54" s="79"/>
      <c r="F54" s="79"/>
      <c r="G54" s="79"/>
      <c r="H54" s="79"/>
      <c r="I54" s="79"/>
      <c r="J54" s="79"/>
      <c r="K54" s="79"/>
      <c r="L54" s="79"/>
      <c r="M54" s="79"/>
      <c r="N54" s="79"/>
      <c r="O54" s="79"/>
      <c r="P54" s="79"/>
      <c r="Q54" s="79"/>
      <c r="R54" s="79"/>
      <c r="S54" s="79"/>
    </row>
    <row r="55" spans="1:19" ht="45" hidden="1" x14ac:dyDescent="0.25">
      <c r="A55" s="8">
        <v>48</v>
      </c>
      <c r="B55" s="2" t="s">
        <v>73</v>
      </c>
      <c r="C55" s="7" t="s">
        <v>17</v>
      </c>
      <c r="D55" s="4">
        <v>1</v>
      </c>
      <c r="E55" s="3" t="s">
        <v>73</v>
      </c>
      <c r="F55" s="2" t="s">
        <v>276</v>
      </c>
      <c r="G55" s="4" t="s">
        <v>8</v>
      </c>
      <c r="H55" s="21" t="s">
        <v>277</v>
      </c>
      <c r="I55" s="21" t="s">
        <v>277</v>
      </c>
      <c r="J55" s="22" t="s">
        <v>9</v>
      </c>
      <c r="K55" s="21" t="s">
        <v>277</v>
      </c>
      <c r="L55" s="21" t="s">
        <v>278</v>
      </c>
      <c r="M55" s="7" t="s">
        <v>14</v>
      </c>
      <c r="N55" s="7" t="s">
        <v>19</v>
      </c>
      <c r="O55" s="23" t="s">
        <v>12</v>
      </c>
      <c r="P55" s="8" t="s">
        <v>20</v>
      </c>
      <c r="Q55" s="4" t="s">
        <v>23</v>
      </c>
      <c r="R55" s="7" t="s">
        <v>29</v>
      </c>
      <c r="S55" s="2" t="s">
        <v>283</v>
      </c>
    </row>
    <row r="56" spans="1:19" ht="45" hidden="1" x14ac:dyDescent="0.25">
      <c r="A56" s="8">
        <v>49</v>
      </c>
      <c r="B56" s="2" t="s">
        <v>74</v>
      </c>
      <c r="C56" s="7" t="s">
        <v>17</v>
      </c>
      <c r="D56" s="4">
        <v>1</v>
      </c>
      <c r="E56" s="3" t="s">
        <v>74</v>
      </c>
      <c r="F56" s="2" t="s">
        <v>279</v>
      </c>
      <c r="G56" s="4" t="s">
        <v>8</v>
      </c>
      <c r="H56" s="21" t="s">
        <v>277</v>
      </c>
      <c r="I56" s="21" t="s">
        <v>277</v>
      </c>
      <c r="J56" s="22" t="s">
        <v>9</v>
      </c>
      <c r="K56" s="21" t="s">
        <v>277</v>
      </c>
      <c r="L56" s="21" t="s">
        <v>278</v>
      </c>
      <c r="M56" s="7" t="s">
        <v>14</v>
      </c>
      <c r="N56" s="7" t="s">
        <v>19</v>
      </c>
      <c r="O56" s="23" t="s">
        <v>12</v>
      </c>
      <c r="P56" s="8" t="s">
        <v>20</v>
      </c>
      <c r="Q56" s="2" t="s">
        <v>11</v>
      </c>
      <c r="R56" s="7" t="s">
        <v>29</v>
      </c>
      <c r="S56" s="2" t="s">
        <v>283</v>
      </c>
    </row>
    <row r="57" spans="1:19" ht="45" hidden="1" x14ac:dyDescent="0.25">
      <c r="A57" s="8">
        <v>50</v>
      </c>
      <c r="B57" s="2" t="s">
        <v>262</v>
      </c>
      <c r="C57" s="7" t="s">
        <v>17</v>
      </c>
      <c r="D57" s="4">
        <v>1</v>
      </c>
      <c r="E57" s="3" t="s">
        <v>262</v>
      </c>
      <c r="F57" s="2" t="s">
        <v>279</v>
      </c>
      <c r="G57" s="4" t="s">
        <v>8</v>
      </c>
      <c r="H57" s="21" t="s">
        <v>277</v>
      </c>
      <c r="I57" s="21" t="s">
        <v>277</v>
      </c>
      <c r="J57" s="22" t="s">
        <v>9</v>
      </c>
      <c r="K57" s="21" t="s">
        <v>277</v>
      </c>
      <c r="L57" s="21" t="s">
        <v>278</v>
      </c>
      <c r="M57" s="7" t="s">
        <v>14</v>
      </c>
      <c r="N57" s="7" t="s">
        <v>19</v>
      </c>
      <c r="O57" s="23" t="s">
        <v>12</v>
      </c>
      <c r="P57" s="8" t="s">
        <v>20</v>
      </c>
      <c r="Q57" s="2" t="s">
        <v>11</v>
      </c>
      <c r="R57" s="7" t="s">
        <v>29</v>
      </c>
      <c r="S57" s="2" t="s">
        <v>283</v>
      </c>
    </row>
    <row r="58" spans="1:19" ht="45" hidden="1" x14ac:dyDescent="0.25">
      <c r="A58" s="8">
        <v>51</v>
      </c>
      <c r="B58" s="2" t="s">
        <v>263</v>
      </c>
      <c r="C58" s="7" t="s">
        <v>17</v>
      </c>
      <c r="D58" s="4">
        <v>1</v>
      </c>
      <c r="E58" s="3" t="s">
        <v>264</v>
      </c>
      <c r="F58" s="2" t="s">
        <v>280</v>
      </c>
      <c r="G58" s="4" t="s">
        <v>8</v>
      </c>
      <c r="H58" s="21" t="s">
        <v>281</v>
      </c>
      <c r="I58" s="21" t="s">
        <v>281</v>
      </c>
      <c r="J58" s="22" t="s">
        <v>9</v>
      </c>
      <c r="K58" s="21" t="s">
        <v>281</v>
      </c>
      <c r="L58" s="21" t="s">
        <v>278</v>
      </c>
      <c r="M58" s="7" t="s">
        <v>14</v>
      </c>
      <c r="N58" s="7" t="s">
        <v>19</v>
      </c>
      <c r="O58" s="23" t="s">
        <v>12</v>
      </c>
      <c r="P58" s="8" t="s">
        <v>20</v>
      </c>
      <c r="Q58" s="2" t="s">
        <v>11</v>
      </c>
      <c r="R58" s="7" t="s">
        <v>29</v>
      </c>
      <c r="S58" s="2" t="s">
        <v>283</v>
      </c>
    </row>
    <row r="59" spans="1:19" ht="45" hidden="1" x14ac:dyDescent="0.25">
      <c r="A59" s="8">
        <v>52</v>
      </c>
      <c r="B59" s="7" t="s">
        <v>36</v>
      </c>
      <c r="C59" s="8" t="s">
        <v>17</v>
      </c>
      <c r="D59" s="8">
        <v>1</v>
      </c>
      <c r="E59" s="9" t="s">
        <v>35</v>
      </c>
      <c r="F59" s="7" t="s">
        <v>155</v>
      </c>
      <c r="G59" s="8" t="s">
        <v>22</v>
      </c>
      <c r="H59" s="10">
        <v>54000</v>
      </c>
      <c r="I59" s="10">
        <v>54000</v>
      </c>
      <c r="J59" s="14">
        <v>13000</v>
      </c>
      <c r="K59" s="10">
        <v>702000000</v>
      </c>
      <c r="L59" s="2" t="s">
        <v>10</v>
      </c>
      <c r="M59" s="7" t="s">
        <v>14</v>
      </c>
      <c r="N59" s="7" t="s">
        <v>19</v>
      </c>
      <c r="O59" s="23" t="s">
        <v>12</v>
      </c>
      <c r="P59" s="8" t="s">
        <v>20</v>
      </c>
      <c r="Q59" s="7" t="s">
        <v>23</v>
      </c>
      <c r="R59" s="7" t="s">
        <v>21</v>
      </c>
      <c r="S59" s="7"/>
    </row>
    <row r="60" spans="1:19" ht="45" hidden="1" x14ac:dyDescent="0.25">
      <c r="A60" s="8">
        <v>53</v>
      </c>
      <c r="B60" s="2" t="s">
        <v>56</v>
      </c>
      <c r="C60" s="7" t="s">
        <v>17</v>
      </c>
      <c r="D60" s="4">
        <v>1</v>
      </c>
      <c r="E60" s="3" t="s">
        <v>48</v>
      </c>
      <c r="F60" s="2" t="s">
        <v>177</v>
      </c>
      <c r="G60" s="4" t="s">
        <v>8</v>
      </c>
      <c r="H60" s="5">
        <v>84000000</v>
      </c>
      <c r="I60" s="5">
        <v>84000000</v>
      </c>
      <c r="J60" s="22" t="s">
        <v>9</v>
      </c>
      <c r="K60" s="21">
        <v>84000000</v>
      </c>
      <c r="L60" s="21" t="s">
        <v>278</v>
      </c>
      <c r="M60" s="34" t="s">
        <v>57</v>
      </c>
      <c r="N60" s="2" t="s">
        <v>18</v>
      </c>
      <c r="O60" s="23" t="s">
        <v>12</v>
      </c>
      <c r="P60" s="8" t="s">
        <v>189</v>
      </c>
      <c r="Q60" s="2" t="s">
        <v>11</v>
      </c>
      <c r="R60" s="2" t="s">
        <v>49</v>
      </c>
      <c r="S60" s="2"/>
    </row>
    <row r="61" spans="1:19" ht="45" hidden="1" x14ac:dyDescent="0.25">
      <c r="A61" s="8">
        <v>54</v>
      </c>
      <c r="B61" s="7" t="s">
        <v>190</v>
      </c>
      <c r="C61" s="8" t="s">
        <v>17</v>
      </c>
      <c r="D61" s="8">
        <v>1</v>
      </c>
      <c r="E61" s="9" t="s">
        <v>191</v>
      </c>
      <c r="F61" s="7" t="s">
        <v>192</v>
      </c>
      <c r="G61" s="8" t="s">
        <v>8</v>
      </c>
      <c r="H61" s="10">
        <v>60000000</v>
      </c>
      <c r="I61" s="10">
        <v>60000000</v>
      </c>
      <c r="J61" s="22" t="s">
        <v>9</v>
      </c>
      <c r="K61" s="10">
        <v>60000000</v>
      </c>
      <c r="L61" s="2" t="s">
        <v>10</v>
      </c>
      <c r="M61" s="7" t="s">
        <v>187</v>
      </c>
      <c r="N61" s="7" t="s">
        <v>18</v>
      </c>
      <c r="O61" s="4" t="s">
        <v>12</v>
      </c>
      <c r="P61" s="15" t="s">
        <v>20</v>
      </c>
      <c r="Q61" s="7" t="s">
        <v>11</v>
      </c>
      <c r="R61" s="7" t="s">
        <v>21</v>
      </c>
      <c r="S61" s="7" t="s">
        <v>193</v>
      </c>
    </row>
    <row r="62" spans="1:19" ht="45" hidden="1" x14ac:dyDescent="0.25">
      <c r="A62" s="8">
        <v>55</v>
      </c>
      <c r="B62" s="2" t="s">
        <v>63</v>
      </c>
      <c r="C62" s="7" t="s">
        <v>17</v>
      </c>
      <c r="D62" s="4">
        <v>1</v>
      </c>
      <c r="E62" s="3" t="s">
        <v>64</v>
      </c>
      <c r="F62" s="2" t="s">
        <v>168</v>
      </c>
      <c r="G62" s="4" t="s">
        <v>8</v>
      </c>
      <c r="H62" s="5">
        <v>60000000</v>
      </c>
      <c r="I62" s="6">
        <v>60000000</v>
      </c>
      <c r="J62" s="22" t="s">
        <v>9</v>
      </c>
      <c r="K62" s="21">
        <v>60000000</v>
      </c>
      <c r="L62" s="21" t="s">
        <v>278</v>
      </c>
      <c r="M62" s="34" t="s">
        <v>14</v>
      </c>
      <c r="N62" s="2" t="s">
        <v>19</v>
      </c>
      <c r="O62" s="23" t="s">
        <v>12</v>
      </c>
      <c r="P62" s="8" t="s">
        <v>20</v>
      </c>
      <c r="Q62" s="4" t="s">
        <v>11</v>
      </c>
      <c r="R62" s="2" t="s">
        <v>49</v>
      </c>
      <c r="S62" s="2"/>
    </row>
    <row r="63" spans="1:19" ht="45" hidden="1" x14ac:dyDescent="0.25">
      <c r="A63" s="8">
        <v>56</v>
      </c>
      <c r="B63" s="2" t="s">
        <v>405</v>
      </c>
      <c r="C63" s="7" t="s">
        <v>136</v>
      </c>
      <c r="D63" s="4">
        <v>5</v>
      </c>
      <c r="E63" s="3" t="s">
        <v>406</v>
      </c>
      <c r="F63" s="2" t="s">
        <v>59</v>
      </c>
      <c r="G63" s="4" t="s">
        <v>24</v>
      </c>
      <c r="H63" s="5">
        <v>500</v>
      </c>
      <c r="I63" s="6">
        <v>2500</v>
      </c>
      <c r="J63" s="4">
        <v>11500</v>
      </c>
      <c r="K63" s="5">
        <f>J63*I63</f>
        <v>28750000</v>
      </c>
      <c r="L63" s="2" t="s">
        <v>10</v>
      </c>
      <c r="M63" s="3" t="s">
        <v>14</v>
      </c>
      <c r="N63" s="2" t="s">
        <v>46</v>
      </c>
      <c r="O63" s="4" t="s">
        <v>12</v>
      </c>
      <c r="P63" s="8" t="s">
        <v>189</v>
      </c>
      <c r="Q63" s="7" t="s">
        <v>33</v>
      </c>
      <c r="R63" s="2" t="s">
        <v>49</v>
      </c>
      <c r="S63" s="2"/>
    </row>
    <row r="64" spans="1:19" ht="45" hidden="1" x14ac:dyDescent="0.25">
      <c r="A64" s="8">
        <v>57</v>
      </c>
      <c r="B64" s="2" t="s">
        <v>79</v>
      </c>
      <c r="C64" s="4" t="s">
        <v>13</v>
      </c>
      <c r="D64" s="4">
        <v>1</v>
      </c>
      <c r="E64" s="3" t="s">
        <v>316</v>
      </c>
      <c r="F64" s="7" t="s">
        <v>244</v>
      </c>
      <c r="G64" s="4" t="s">
        <v>8</v>
      </c>
      <c r="H64" s="5">
        <v>22000000</v>
      </c>
      <c r="I64" s="5">
        <v>22000000</v>
      </c>
      <c r="J64" s="22" t="s">
        <v>9</v>
      </c>
      <c r="K64" s="14">
        <v>22000000</v>
      </c>
      <c r="L64" s="2" t="s">
        <v>10</v>
      </c>
      <c r="M64" s="4" t="s">
        <v>14</v>
      </c>
      <c r="N64" s="2" t="s">
        <v>46</v>
      </c>
      <c r="O64" s="23" t="s">
        <v>12</v>
      </c>
      <c r="P64" s="4" t="s">
        <v>189</v>
      </c>
      <c r="Q64" s="4" t="s">
        <v>11</v>
      </c>
      <c r="R64" s="7" t="s">
        <v>248</v>
      </c>
      <c r="S64" s="7"/>
    </row>
    <row r="65" spans="1:19" ht="60" hidden="1" x14ac:dyDescent="0.25">
      <c r="A65" s="8">
        <v>58</v>
      </c>
      <c r="B65" s="7" t="s">
        <v>41</v>
      </c>
      <c r="C65" s="8" t="s">
        <v>17</v>
      </c>
      <c r="D65" s="8">
        <v>1</v>
      </c>
      <c r="E65" s="9" t="s">
        <v>37</v>
      </c>
      <c r="F65" s="7" t="s">
        <v>151</v>
      </c>
      <c r="G65" s="8" t="s">
        <v>8</v>
      </c>
      <c r="H65" s="10">
        <v>8506200</v>
      </c>
      <c r="I65" s="10">
        <v>8506200</v>
      </c>
      <c r="J65" s="22" t="s">
        <v>9</v>
      </c>
      <c r="K65" s="10">
        <v>8506200</v>
      </c>
      <c r="L65" s="2" t="s">
        <v>10</v>
      </c>
      <c r="M65" s="7" t="s">
        <v>14</v>
      </c>
      <c r="N65" s="7" t="s">
        <v>19</v>
      </c>
      <c r="O65" s="23" t="s">
        <v>12</v>
      </c>
      <c r="P65" s="8" t="s">
        <v>20</v>
      </c>
      <c r="Q65" s="7" t="s">
        <v>33</v>
      </c>
      <c r="R65" s="7" t="s">
        <v>21</v>
      </c>
      <c r="S65" s="7"/>
    </row>
    <row r="66" spans="1:19" ht="90" hidden="1" x14ac:dyDescent="0.25">
      <c r="A66" s="8">
        <v>59</v>
      </c>
      <c r="B66" s="2" t="s">
        <v>318</v>
      </c>
      <c r="C66" s="4" t="s">
        <v>13</v>
      </c>
      <c r="D66" s="4">
        <v>10</v>
      </c>
      <c r="E66" s="3" t="s">
        <v>317</v>
      </c>
      <c r="F66" s="2" t="s">
        <v>59</v>
      </c>
      <c r="G66" s="4" t="s">
        <v>8</v>
      </c>
      <c r="H66" s="5">
        <v>350000</v>
      </c>
      <c r="I66" s="6">
        <v>3500000</v>
      </c>
      <c r="J66" s="22" t="s">
        <v>9</v>
      </c>
      <c r="K66" s="21">
        <v>3500000</v>
      </c>
      <c r="L66" s="21" t="s">
        <v>278</v>
      </c>
      <c r="M66" s="34" t="s">
        <v>14</v>
      </c>
      <c r="N66" s="2" t="s">
        <v>46</v>
      </c>
      <c r="O66" s="23" t="s">
        <v>12</v>
      </c>
      <c r="P66" s="8" t="s">
        <v>189</v>
      </c>
      <c r="Q66" s="4" t="s">
        <v>11</v>
      </c>
      <c r="R66" s="2" t="s">
        <v>49</v>
      </c>
      <c r="S66" s="2"/>
    </row>
    <row r="67" spans="1:19" ht="195" hidden="1" x14ac:dyDescent="0.25">
      <c r="A67" s="8">
        <v>60</v>
      </c>
      <c r="B67" s="2" t="s">
        <v>288</v>
      </c>
      <c r="C67" s="4" t="s">
        <v>13</v>
      </c>
      <c r="D67" s="4">
        <v>2</v>
      </c>
      <c r="E67" s="3" t="s">
        <v>301</v>
      </c>
      <c r="F67" s="2" t="s">
        <v>202</v>
      </c>
      <c r="G67" s="4" t="s">
        <v>8</v>
      </c>
      <c r="H67" s="5">
        <v>800000</v>
      </c>
      <c r="I67" s="5">
        <f>D67*H67</f>
        <v>1600000</v>
      </c>
      <c r="J67" s="22" t="s">
        <v>9</v>
      </c>
      <c r="K67" s="21">
        <v>1600000</v>
      </c>
      <c r="L67" s="21" t="s">
        <v>278</v>
      </c>
      <c r="M67" s="34" t="s">
        <v>14</v>
      </c>
      <c r="N67" s="2" t="s">
        <v>46</v>
      </c>
      <c r="O67" s="23" t="s">
        <v>12</v>
      </c>
      <c r="P67" s="8" t="s">
        <v>189</v>
      </c>
      <c r="Q67" s="4" t="s">
        <v>314</v>
      </c>
      <c r="R67" s="33" t="s">
        <v>49</v>
      </c>
      <c r="S67" s="33"/>
    </row>
    <row r="68" spans="1:19" hidden="1" x14ac:dyDescent="0.25">
      <c r="K68" s="57">
        <f>SUM(K55:K67)</f>
        <v>970356200</v>
      </c>
    </row>
    <row r="69" spans="1:19" ht="30" hidden="1" x14ac:dyDescent="0.25">
      <c r="B69" s="79" t="s">
        <v>398</v>
      </c>
      <c r="C69" s="79"/>
      <c r="D69" s="79"/>
      <c r="E69" s="79"/>
      <c r="F69" s="79"/>
      <c r="G69" s="79"/>
      <c r="H69" s="79"/>
      <c r="I69" s="79"/>
      <c r="J69" s="79"/>
      <c r="K69" s="79"/>
      <c r="L69" s="79"/>
      <c r="M69" s="79"/>
      <c r="N69" s="79"/>
      <c r="O69" s="79"/>
      <c r="P69" s="79"/>
      <c r="Q69" s="79"/>
      <c r="R69" s="79"/>
      <c r="S69" s="79"/>
    </row>
    <row r="70" spans="1:19" ht="90" hidden="1" x14ac:dyDescent="0.25">
      <c r="A70" s="8">
        <v>61</v>
      </c>
      <c r="B70" s="2" t="s">
        <v>289</v>
      </c>
      <c r="C70" s="4" t="s">
        <v>300</v>
      </c>
      <c r="D70" s="4">
        <v>1</v>
      </c>
      <c r="E70" s="3" t="s">
        <v>302</v>
      </c>
      <c r="F70" s="2" t="s">
        <v>59</v>
      </c>
      <c r="G70" s="4" t="s">
        <v>24</v>
      </c>
      <c r="H70" s="5">
        <v>100000</v>
      </c>
      <c r="I70" s="5">
        <v>100000</v>
      </c>
      <c r="J70" s="4">
        <v>11500</v>
      </c>
      <c r="K70" s="21">
        <v>1150000000</v>
      </c>
      <c r="L70" s="21" t="s">
        <v>278</v>
      </c>
      <c r="M70" s="34" t="s">
        <v>14</v>
      </c>
      <c r="N70" s="2" t="s">
        <v>46</v>
      </c>
      <c r="O70" s="4" t="s">
        <v>12</v>
      </c>
      <c r="P70" s="8" t="s">
        <v>189</v>
      </c>
      <c r="Q70" s="4" t="s">
        <v>11</v>
      </c>
      <c r="R70" s="2" t="s">
        <v>49</v>
      </c>
      <c r="S70" s="2"/>
    </row>
    <row r="71" spans="1:19" ht="45" hidden="1" x14ac:dyDescent="0.25">
      <c r="A71" s="8">
        <v>62</v>
      </c>
      <c r="B71" s="7" t="s">
        <v>69</v>
      </c>
      <c r="C71" s="4" t="s">
        <v>13</v>
      </c>
      <c r="D71" s="4">
        <v>1</v>
      </c>
      <c r="E71" s="9" t="s">
        <v>179</v>
      </c>
      <c r="F71" s="7" t="s">
        <v>172</v>
      </c>
      <c r="G71" s="8" t="s">
        <v>22</v>
      </c>
      <c r="H71" s="10">
        <v>5600</v>
      </c>
      <c r="I71" s="10">
        <v>5600</v>
      </c>
      <c r="J71" s="14">
        <v>13000</v>
      </c>
      <c r="K71" s="14">
        <v>72800000</v>
      </c>
      <c r="L71" s="2" t="s">
        <v>10</v>
      </c>
      <c r="M71" s="7" t="s">
        <v>70</v>
      </c>
      <c r="N71" s="2" t="s">
        <v>18</v>
      </c>
      <c r="O71" s="4" t="s">
        <v>12</v>
      </c>
      <c r="P71" s="4" t="s">
        <v>189</v>
      </c>
      <c r="Q71" s="4" t="s">
        <v>23</v>
      </c>
      <c r="R71" s="7" t="s">
        <v>249</v>
      </c>
      <c r="S71" s="7"/>
    </row>
    <row r="72" spans="1:19" ht="45" hidden="1" x14ac:dyDescent="0.25">
      <c r="A72" s="8">
        <v>63</v>
      </c>
      <c r="B72" s="24" t="s">
        <v>75</v>
      </c>
      <c r="C72" s="23" t="s">
        <v>89</v>
      </c>
      <c r="D72" s="26">
        <v>6500</v>
      </c>
      <c r="E72" s="25" t="s">
        <v>129</v>
      </c>
      <c r="F72" s="24" t="s">
        <v>77</v>
      </c>
      <c r="G72" s="23" t="s">
        <v>8</v>
      </c>
      <c r="H72" s="27">
        <v>10000</v>
      </c>
      <c r="I72" s="26">
        <f>D72*H72</f>
        <v>65000000</v>
      </c>
      <c r="J72" s="23" t="s">
        <v>9</v>
      </c>
      <c r="K72" s="28">
        <v>65000000</v>
      </c>
      <c r="L72" s="24" t="s">
        <v>10</v>
      </c>
      <c r="M72" s="23" t="s">
        <v>14</v>
      </c>
      <c r="N72" s="24" t="s">
        <v>19</v>
      </c>
      <c r="O72" s="23" t="s">
        <v>12</v>
      </c>
      <c r="P72" s="23" t="s">
        <v>20</v>
      </c>
      <c r="Q72" s="24" t="s">
        <v>11</v>
      </c>
      <c r="R72" s="24" t="s">
        <v>30</v>
      </c>
      <c r="S72" s="24" t="s">
        <v>199</v>
      </c>
    </row>
    <row r="73" spans="1:19" ht="75" hidden="1" x14ac:dyDescent="0.25">
      <c r="A73" s="8">
        <v>64</v>
      </c>
      <c r="B73" s="7" t="s">
        <v>250</v>
      </c>
      <c r="C73" s="8" t="s">
        <v>13</v>
      </c>
      <c r="D73" s="8">
        <v>7</v>
      </c>
      <c r="E73" s="9" t="s">
        <v>250</v>
      </c>
      <c r="F73" s="7" t="s">
        <v>251</v>
      </c>
      <c r="G73" s="8" t="s">
        <v>8</v>
      </c>
      <c r="H73" s="10">
        <v>7000000</v>
      </c>
      <c r="I73" s="26">
        <f>D73*H73</f>
        <v>49000000</v>
      </c>
      <c r="J73" s="22" t="s">
        <v>9</v>
      </c>
      <c r="K73" s="10">
        <v>49000000</v>
      </c>
      <c r="L73" s="2" t="s">
        <v>10</v>
      </c>
      <c r="M73" s="7" t="s">
        <v>14</v>
      </c>
      <c r="N73" s="7" t="s">
        <v>46</v>
      </c>
      <c r="O73" s="23" t="s">
        <v>12</v>
      </c>
      <c r="P73" s="8" t="s">
        <v>189</v>
      </c>
      <c r="Q73" s="8" t="s">
        <v>252</v>
      </c>
      <c r="R73" s="7" t="s">
        <v>32</v>
      </c>
      <c r="S73" s="7" t="s">
        <v>253</v>
      </c>
    </row>
    <row r="74" spans="1:19" ht="45" hidden="1" x14ac:dyDescent="0.25">
      <c r="A74" s="8">
        <v>65</v>
      </c>
      <c r="B74" s="2" t="s">
        <v>267</v>
      </c>
      <c r="C74" s="7" t="s">
        <v>17</v>
      </c>
      <c r="D74" s="4">
        <v>2</v>
      </c>
      <c r="E74" s="3" t="s">
        <v>268</v>
      </c>
      <c r="F74" s="2" t="s">
        <v>282</v>
      </c>
      <c r="G74" s="4" t="s">
        <v>8</v>
      </c>
      <c r="H74" s="5">
        <v>4000000</v>
      </c>
      <c r="I74" s="26">
        <f t="shared" ref="I74:I80" si="0">D74*H74</f>
        <v>8000000</v>
      </c>
      <c r="J74" s="22" t="s">
        <v>9</v>
      </c>
      <c r="K74" s="21">
        <v>8000000</v>
      </c>
      <c r="L74" s="21" t="s">
        <v>278</v>
      </c>
      <c r="M74" s="7" t="s">
        <v>14</v>
      </c>
      <c r="N74" s="7" t="s">
        <v>46</v>
      </c>
      <c r="O74" s="23" t="s">
        <v>12</v>
      </c>
      <c r="P74" s="8" t="s">
        <v>189</v>
      </c>
      <c r="Q74" s="4" t="s">
        <v>11</v>
      </c>
      <c r="R74" s="7" t="s">
        <v>29</v>
      </c>
      <c r="S74" s="2" t="s">
        <v>285</v>
      </c>
    </row>
    <row r="75" spans="1:19" ht="45" hidden="1" x14ac:dyDescent="0.25">
      <c r="A75" s="8">
        <v>66</v>
      </c>
      <c r="B75" s="2" t="s">
        <v>267</v>
      </c>
      <c r="C75" s="7" t="s">
        <v>17</v>
      </c>
      <c r="D75" s="4">
        <v>2</v>
      </c>
      <c r="E75" s="3" t="s">
        <v>268</v>
      </c>
      <c r="F75" s="2" t="s">
        <v>282</v>
      </c>
      <c r="G75" s="4" t="s">
        <v>8</v>
      </c>
      <c r="H75" s="5">
        <v>4000000</v>
      </c>
      <c r="I75" s="26">
        <f t="shared" si="0"/>
        <v>8000000</v>
      </c>
      <c r="J75" s="22" t="s">
        <v>9</v>
      </c>
      <c r="K75" s="21">
        <v>8000000</v>
      </c>
      <c r="L75" s="21" t="s">
        <v>278</v>
      </c>
      <c r="M75" s="7" t="s">
        <v>14</v>
      </c>
      <c r="N75" s="7" t="s">
        <v>46</v>
      </c>
      <c r="O75" s="23" t="s">
        <v>12</v>
      </c>
      <c r="P75" s="8" t="s">
        <v>189</v>
      </c>
      <c r="Q75" s="4" t="s">
        <v>11</v>
      </c>
      <c r="R75" s="7" t="s">
        <v>29</v>
      </c>
      <c r="S75" s="2" t="s">
        <v>285</v>
      </c>
    </row>
    <row r="76" spans="1:19" ht="75" hidden="1" x14ac:dyDescent="0.25">
      <c r="A76" s="8">
        <v>67</v>
      </c>
      <c r="B76" s="4" t="s">
        <v>290</v>
      </c>
      <c r="C76" s="4" t="s">
        <v>13</v>
      </c>
      <c r="D76" s="4">
        <v>10</v>
      </c>
      <c r="E76" s="3" t="s">
        <v>303</v>
      </c>
      <c r="F76" s="2" t="s">
        <v>59</v>
      </c>
      <c r="G76" s="4" t="s">
        <v>8</v>
      </c>
      <c r="H76" s="5">
        <v>800000</v>
      </c>
      <c r="I76" s="26">
        <f t="shared" si="0"/>
        <v>8000000</v>
      </c>
      <c r="J76" s="22" t="s">
        <v>9</v>
      </c>
      <c r="K76" s="21">
        <v>8000000</v>
      </c>
      <c r="L76" s="21" t="s">
        <v>278</v>
      </c>
      <c r="M76" s="34" t="s">
        <v>14</v>
      </c>
      <c r="N76" s="2" t="s">
        <v>46</v>
      </c>
      <c r="O76" s="23" t="s">
        <v>12</v>
      </c>
      <c r="P76" s="8" t="s">
        <v>189</v>
      </c>
      <c r="Q76" s="2" t="s">
        <v>11</v>
      </c>
      <c r="R76" s="2" t="s">
        <v>49</v>
      </c>
      <c r="S76" s="2"/>
    </row>
    <row r="77" spans="1:19" ht="45" hidden="1" x14ac:dyDescent="0.25">
      <c r="A77" s="8">
        <v>68</v>
      </c>
      <c r="B77" s="2" t="s">
        <v>265</v>
      </c>
      <c r="C77" s="7" t="s">
        <v>17</v>
      </c>
      <c r="D77" s="4">
        <v>1</v>
      </c>
      <c r="E77" s="3" t="s">
        <v>266</v>
      </c>
      <c r="F77" s="2" t="s">
        <v>279</v>
      </c>
      <c r="G77" s="4" t="s">
        <v>8</v>
      </c>
      <c r="H77" s="5">
        <v>4000000</v>
      </c>
      <c r="I77" s="26">
        <f t="shared" si="0"/>
        <v>4000000</v>
      </c>
      <c r="J77" s="22" t="s">
        <v>9</v>
      </c>
      <c r="K77" s="21">
        <v>4000000</v>
      </c>
      <c r="L77" s="21" t="s">
        <v>278</v>
      </c>
      <c r="M77" s="7" t="s">
        <v>14</v>
      </c>
      <c r="N77" s="7" t="s">
        <v>46</v>
      </c>
      <c r="O77" s="23" t="s">
        <v>12</v>
      </c>
      <c r="P77" s="8" t="s">
        <v>189</v>
      </c>
      <c r="Q77" s="4" t="s">
        <v>11</v>
      </c>
      <c r="R77" s="7" t="s">
        <v>29</v>
      </c>
      <c r="S77" s="2" t="s">
        <v>284</v>
      </c>
    </row>
    <row r="78" spans="1:19" ht="45" hidden="1" x14ac:dyDescent="0.25">
      <c r="A78" s="8">
        <v>69</v>
      </c>
      <c r="B78" s="2" t="s">
        <v>52</v>
      </c>
      <c r="C78" s="4" t="s">
        <v>13</v>
      </c>
      <c r="D78" s="4">
        <v>2</v>
      </c>
      <c r="E78" s="3" t="s">
        <v>304</v>
      </c>
      <c r="F78" s="2" t="s">
        <v>68</v>
      </c>
      <c r="G78" s="4" t="s">
        <v>8</v>
      </c>
      <c r="H78" s="5">
        <v>650000</v>
      </c>
      <c r="I78" s="26">
        <f t="shared" si="0"/>
        <v>1300000</v>
      </c>
      <c r="J78" s="22" t="s">
        <v>9</v>
      </c>
      <c r="K78" s="21">
        <v>1300000</v>
      </c>
      <c r="L78" s="21" t="s">
        <v>278</v>
      </c>
      <c r="M78" s="34" t="s">
        <v>14</v>
      </c>
      <c r="N78" s="2" t="s">
        <v>46</v>
      </c>
      <c r="O78" s="23" t="s">
        <v>12</v>
      </c>
      <c r="P78" s="8" t="s">
        <v>189</v>
      </c>
      <c r="Q78" s="2" t="s">
        <v>11</v>
      </c>
      <c r="R78" s="2" t="s">
        <v>49</v>
      </c>
      <c r="S78" s="2"/>
    </row>
    <row r="79" spans="1:19" ht="60" hidden="1" x14ac:dyDescent="0.25">
      <c r="A79" s="8">
        <v>70</v>
      </c>
      <c r="B79" s="2" t="s">
        <v>269</v>
      </c>
      <c r="C79" s="7" t="s">
        <v>17</v>
      </c>
      <c r="D79" s="4">
        <v>2</v>
      </c>
      <c r="E79" s="3" t="s">
        <v>269</v>
      </c>
      <c r="F79" s="2" t="s">
        <v>279</v>
      </c>
      <c r="G79" s="4" t="s">
        <v>8</v>
      </c>
      <c r="H79" s="5">
        <v>400000</v>
      </c>
      <c r="I79" s="26">
        <f t="shared" si="0"/>
        <v>800000</v>
      </c>
      <c r="J79" s="22" t="s">
        <v>9</v>
      </c>
      <c r="K79" s="21">
        <v>800000</v>
      </c>
      <c r="L79" s="21" t="s">
        <v>278</v>
      </c>
      <c r="M79" s="7" t="s">
        <v>14</v>
      </c>
      <c r="N79" s="7" t="s">
        <v>46</v>
      </c>
      <c r="O79" s="23" t="s">
        <v>12</v>
      </c>
      <c r="P79" s="8" t="s">
        <v>189</v>
      </c>
      <c r="Q79" s="4" t="s">
        <v>11</v>
      </c>
      <c r="R79" s="7" t="s">
        <v>29</v>
      </c>
      <c r="S79" s="2" t="s">
        <v>286</v>
      </c>
    </row>
    <row r="80" spans="1:19" ht="60" hidden="1" x14ac:dyDescent="0.25">
      <c r="A80" s="8">
        <v>71</v>
      </c>
      <c r="B80" s="2" t="s">
        <v>269</v>
      </c>
      <c r="C80" s="7" t="s">
        <v>17</v>
      </c>
      <c r="D80" s="4">
        <v>2</v>
      </c>
      <c r="E80" s="3" t="s">
        <v>269</v>
      </c>
      <c r="F80" s="2" t="s">
        <v>279</v>
      </c>
      <c r="G80" s="4" t="s">
        <v>8</v>
      </c>
      <c r="H80" s="5">
        <v>400000</v>
      </c>
      <c r="I80" s="26">
        <f t="shared" si="0"/>
        <v>800000</v>
      </c>
      <c r="J80" s="22" t="s">
        <v>9</v>
      </c>
      <c r="K80" s="21">
        <v>800000</v>
      </c>
      <c r="L80" s="21" t="s">
        <v>278</v>
      </c>
      <c r="M80" s="7" t="s">
        <v>14</v>
      </c>
      <c r="N80" s="7" t="s">
        <v>46</v>
      </c>
      <c r="O80" s="23" t="s">
        <v>12</v>
      </c>
      <c r="P80" s="8" t="s">
        <v>189</v>
      </c>
      <c r="Q80" s="4" t="s">
        <v>11</v>
      </c>
      <c r="R80" s="7" t="s">
        <v>29</v>
      </c>
      <c r="S80" s="2" t="s">
        <v>286</v>
      </c>
    </row>
    <row r="81" spans="1:19" hidden="1" x14ac:dyDescent="0.25">
      <c r="K81" s="72">
        <f>SUM(K70:K80)</f>
        <v>1367700000</v>
      </c>
    </row>
    <row r="82" spans="1:19" ht="30" x14ac:dyDescent="0.25">
      <c r="A82" s="79" t="s">
        <v>488</v>
      </c>
      <c r="B82" s="79"/>
      <c r="C82" s="79"/>
      <c r="D82" s="79"/>
      <c r="E82" s="79"/>
      <c r="F82" s="79"/>
      <c r="G82" s="79"/>
      <c r="H82" s="79"/>
      <c r="I82" s="79"/>
      <c r="J82" s="79"/>
      <c r="K82" s="79"/>
      <c r="L82" s="79"/>
      <c r="M82" s="79"/>
      <c r="N82" s="79"/>
      <c r="O82" s="79"/>
      <c r="P82" s="79"/>
      <c r="Q82" s="79"/>
      <c r="R82" s="79"/>
      <c r="S82" s="79"/>
    </row>
    <row r="83" spans="1:19" ht="45" x14ac:dyDescent="0.25">
      <c r="A83" s="8">
        <v>72</v>
      </c>
      <c r="B83" s="2" t="s">
        <v>74</v>
      </c>
      <c r="C83" s="7" t="s">
        <v>17</v>
      </c>
      <c r="D83" s="4">
        <v>1</v>
      </c>
      <c r="E83" s="3" t="s">
        <v>74</v>
      </c>
      <c r="F83" s="2" t="s">
        <v>279</v>
      </c>
      <c r="G83" s="4" t="s">
        <v>8</v>
      </c>
      <c r="H83" s="21" t="s">
        <v>277</v>
      </c>
      <c r="I83" s="21" t="s">
        <v>277</v>
      </c>
      <c r="J83" s="22" t="s">
        <v>9</v>
      </c>
      <c r="K83" s="21" t="s">
        <v>277</v>
      </c>
      <c r="L83" s="21" t="s">
        <v>278</v>
      </c>
      <c r="M83" s="7" t="s">
        <v>14</v>
      </c>
      <c r="N83" s="7" t="s">
        <v>19</v>
      </c>
      <c r="O83" s="23" t="s">
        <v>12</v>
      </c>
      <c r="P83" s="8" t="s">
        <v>20</v>
      </c>
      <c r="Q83" s="2" t="s">
        <v>11</v>
      </c>
      <c r="R83" s="7" t="s">
        <v>29</v>
      </c>
      <c r="S83" s="2" t="s">
        <v>283</v>
      </c>
    </row>
    <row r="84" spans="1:19" ht="45" x14ac:dyDescent="0.25">
      <c r="A84" s="8">
        <v>73</v>
      </c>
      <c r="B84" s="2" t="s">
        <v>262</v>
      </c>
      <c r="C84" s="7" t="s">
        <v>17</v>
      </c>
      <c r="D84" s="4">
        <v>1</v>
      </c>
      <c r="E84" s="3" t="s">
        <v>262</v>
      </c>
      <c r="F84" s="2" t="s">
        <v>279</v>
      </c>
      <c r="G84" s="4" t="s">
        <v>8</v>
      </c>
      <c r="H84" s="21" t="s">
        <v>277</v>
      </c>
      <c r="I84" s="21" t="s">
        <v>277</v>
      </c>
      <c r="J84" s="22" t="s">
        <v>9</v>
      </c>
      <c r="K84" s="21" t="s">
        <v>277</v>
      </c>
      <c r="L84" s="21" t="s">
        <v>278</v>
      </c>
      <c r="M84" s="7" t="s">
        <v>14</v>
      </c>
      <c r="N84" s="7" t="s">
        <v>19</v>
      </c>
      <c r="O84" s="23" t="s">
        <v>12</v>
      </c>
      <c r="P84" s="8" t="s">
        <v>20</v>
      </c>
      <c r="Q84" s="4" t="s">
        <v>11</v>
      </c>
      <c r="R84" s="7" t="s">
        <v>29</v>
      </c>
      <c r="S84" s="2" t="s">
        <v>283</v>
      </c>
    </row>
    <row r="85" spans="1:19" ht="45" x14ac:dyDescent="0.25">
      <c r="A85" s="8">
        <v>74</v>
      </c>
      <c r="B85" s="2" t="s">
        <v>73</v>
      </c>
      <c r="C85" s="7" t="s">
        <v>17</v>
      </c>
      <c r="D85" s="4">
        <v>1</v>
      </c>
      <c r="E85" s="3" t="s">
        <v>73</v>
      </c>
      <c r="F85" s="2" t="s">
        <v>276</v>
      </c>
      <c r="G85" s="4" t="s">
        <v>8</v>
      </c>
      <c r="H85" s="21" t="s">
        <v>277</v>
      </c>
      <c r="I85" s="21" t="s">
        <v>277</v>
      </c>
      <c r="J85" s="22" t="s">
        <v>9</v>
      </c>
      <c r="K85" s="21" t="s">
        <v>277</v>
      </c>
      <c r="L85" s="21" t="s">
        <v>278</v>
      </c>
      <c r="M85" s="7" t="s">
        <v>14</v>
      </c>
      <c r="N85" s="7" t="s">
        <v>19</v>
      </c>
      <c r="O85" s="23" t="s">
        <v>12</v>
      </c>
      <c r="P85" s="8" t="s">
        <v>20</v>
      </c>
      <c r="Q85" s="2" t="s">
        <v>11</v>
      </c>
      <c r="R85" s="7" t="s">
        <v>29</v>
      </c>
      <c r="S85" s="2" t="s">
        <v>283</v>
      </c>
    </row>
    <row r="86" spans="1:19" ht="45" x14ac:dyDescent="0.25">
      <c r="A86" s="8">
        <v>75</v>
      </c>
      <c r="B86" s="2" t="s">
        <v>263</v>
      </c>
      <c r="C86" s="7" t="s">
        <v>17</v>
      </c>
      <c r="D86" s="4">
        <v>1</v>
      </c>
      <c r="E86" s="3" t="s">
        <v>264</v>
      </c>
      <c r="F86" s="2" t="s">
        <v>280</v>
      </c>
      <c r="G86" s="4" t="s">
        <v>8</v>
      </c>
      <c r="H86" s="21" t="s">
        <v>281</v>
      </c>
      <c r="I86" s="21" t="s">
        <v>281</v>
      </c>
      <c r="J86" s="22" t="s">
        <v>9</v>
      </c>
      <c r="K86" s="21" t="s">
        <v>281</v>
      </c>
      <c r="L86" s="21" t="s">
        <v>278</v>
      </c>
      <c r="M86" s="7" t="s">
        <v>14</v>
      </c>
      <c r="N86" s="7" t="s">
        <v>19</v>
      </c>
      <c r="O86" s="23" t="s">
        <v>12</v>
      </c>
      <c r="P86" s="8" t="s">
        <v>20</v>
      </c>
      <c r="Q86" s="2" t="s">
        <v>11</v>
      </c>
      <c r="R86" s="7" t="s">
        <v>29</v>
      </c>
      <c r="S86" s="2" t="s">
        <v>283</v>
      </c>
    </row>
    <row r="87" spans="1:19" ht="75" x14ac:dyDescent="0.25">
      <c r="A87" s="8">
        <v>76</v>
      </c>
      <c r="B87" s="7" t="s">
        <v>194</v>
      </c>
      <c r="C87" s="8" t="s">
        <v>17</v>
      </c>
      <c r="D87" s="8">
        <v>1</v>
      </c>
      <c r="E87" s="9" t="s">
        <v>195</v>
      </c>
      <c r="F87" s="7" t="s">
        <v>71</v>
      </c>
      <c r="G87" s="8" t="s">
        <v>8</v>
      </c>
      <c r="H87" s="10">
        <v>1297296000</v>
      </c>
      <c r="I87" s="10">
        <v>1297296000</v>
      </c>
      <c r="J87" s="22" t="s">
        <v>9</v>
      </c>
      <c r="K87" s="10">
        <v>1297296000</v>
      </c>
      <c r="L87" s="2" t="s">
        <v>10</v>
      </c>
      <c r="M87" s="7" t="s">
        <v>14</v>
      </c>
      <c r="N87" s="7" t="s">
        <v>19</v>
      </c>
      <c r="O87" s="23" t="s">
        <v>12</v>
      </c>
      <c r="P87" s="8" t="s">
        <v>20</v>
      </c>
      <c r="Q87" s="7" t="s">
        <v>11</v>
      </c>
      <c r="R87" s="7" t="s">
        <v>21</v>
      </c>
      <c r="S87" s="7" t="s">
        <v>196</v>
      </c>
    </row>
    <row r="88" spans="1:19" ht="45" x14ac:dyDescent="0.25">
      <c r="A88" s="8">
        <v>77</v>
      </c>
      <c r="B88" s="23" t="s">
        <v>104</v>
      </c>
      <c r="C88" s="24" t="s">
        <v>13</v>
      </c>
      <c r="D88" s="23">
        <v>4</v>
      </c>
      <c r="E88" s="29" t="s">
        <v>342</v>
      </c>
      <c r="F88" s="24" t="s">
        <v>105</v>
      </c>
      <c r="G88" s="23" t="s">
        <v>8</v>
      </c>
      <c r="H88" s="27">
        <v>200000000</v>
      </c>
      <c r="I88" s="26">
        <v>800000000</v>
      </c>
      <c r="J88" s="23" t="s">
        <v>9</v>
      </c>
      <c r="K88" s="26">
        <v>800000000</v>
      </c>
      <c r="L88" s="24" t="s">
        <v>10</v>
      </c>
      <c r="M88" s="24" t="s">
        <v>332</v>
      </c>
      <c r="N88" s="23" t="s">
        <v>18</v>
      </c>
      <c r="O88" s="23" t="s">
        <v>12</v>
      </c>
      <c r="P88" s="24" t="s">
        <v>189</v>
      </c>
      <c r="Q88" s="23" t="s">
        <v>11</v>
      </c>
      <c r="R88" s="24" t="s">
        <v>30</v>
      </c>
      <c r="S88" s="24" t="s">
        <v>337</v>
      </c>
    </row>
    <row r="89" spans="1:19" ht="60" x14ac:dyDescent="0.25">
      <c r="A89" s="8">
        <v>78</v>
      </c>
      <c r="B89" s="2" t="s">
        <v>247</v>
      </c>
      <c r="C89" s="4" t="s">
        <v>13</v>
      </c>
      <c r="D89" s="4">
        <v>1</v>
      </c>
      <c r="E89" s="36" t="s">
        <v>246</v>
      </c>
      <c r="F89" s="7" t="s">
        <v>152</v>
      </c>
      <c r="G89" s="4" t="s">
        <v>8</v>
      </c>
      <c r="H89" s="5">
        <v>250000000</v>
      </c>
      <c r="I89" s="5">
        <v>250000000</v>
      </c>
      <c r="J89" s="22" t="s">
        <v>9</v>
      </c>
      <c r="K89" s="14">
        <v>250000000</v>
      </c>
      <c r="L89" s="2" t="s">
        <v>10</v>
      </c>
      <c r="M89" s="4" t="s">
        <v>14</v>
      </c>
      <c r="N89" s="2" t="s">
        <v>46</v>
      </c>
      <c r="O89" s="23" t="s">
        <v>12</v>
      </c>
      <c r="P89" s="4" t="s">
        <v>189</v>
      </c>
      <c r="Q89" s="4" t="s">
        <v>11</v>
      </c>
      <c r="R89" s="7" t="s">
        <v>248</v>
      </c>
      <c r="S89" s="7"/>
    </row>
    <row r="90" spans="1:19" ht="45" x14ac:dyDescent="0.25">
      <c r="A90" s="8">
        <v>79</v>
      </c>
      <c r="B90" s="23" t="s">
        <v>352</v>
      </c>
      <c r="C90" s="24" t="s">
        <v>136</v>
      </c>
      <c r="D90" s="23">
        <v>100</v>
      </c>
      <c r="E90" s="25" t="s">
        <v>353</v>
      </c>
      <c r="F90" s="24" t="s">
        <v>354</v>
      </c>
      <c r="G90" s="23" t="s">
        <v>8</v>
      </c>
      <c r="H90" s="27">
        <v>2000000</v>
      </c>
      <c r="I90" s="26">
        <v>200000000</v>
      </c>
      <c r="J90" s="23" t="s">
        <v>9</v>
      </c>
      <c r="K90" s="26">
        <v>200000000</v>
      </c>
      <c r="L90" s="24" t="s">
        <v>10</v>
      </c>
      <c r="M90" s="23" t="s">
        <v>14</v>
      </c>
      <c r="N90" s="24" t="s">
        <v>46</v>
      </c>
      <c r="O90" s="23" t="s">
        <v>12</v>
      </c>
      <c r="P90" s="23" t="s">
        <v>189</v>
      </c>
      <c r="Q90" s="24" t="s">
        <v>11</v>
      </c>
      <c r="R90" s="24" t="s">
        <v>30</v>
      </c>
      <c r="S90" s="24"/>
    </row>
    <row r="91" spans="1:19" ht="45" x14ac:dyDescent="0.25">
      <c r="A91" s="8">
        <v>80</v>
      </c>
      <c r="B91" s="2" t="s">
        <v>239</v>
      </c>
      <c r="C91" s="4" t="s">
        <v>13</v>
      </c>
      <c r="D91" s="4">
        <v>1</v>
      </c>
      <c r="E91" s="3" t="s">
        <v>245</v>
      </c>
      <c r="F91" s="7" t="s">
        <v>172</v>
      </c>
      <c r="G91" s="4" t="s">
        <v>8</v>
      </c>
      <c r="H91" s="5">
        <v>132664000</v>
      </c>
      <c r="I91" s="5">
        <v>132664000</v>
      </c>
      <c r="J91" s="22" t="s">
        <v>9</v>
      </c>
      <c r="K91" s="14">
        <v>132664000</v>
      </c>
      <c r="L91" s="2" t="s">
        <v>10</v>
      </c>
      <c r="M91" s="4" t="s">
        <v>14</v>
      </c>
      <c r="N91" s="2" t="s">
        <v>46</v>
      </c>
      <c r="O91" s="23" t="s">
        <v>12</v>
      </c>
      <c r="P91" s="4" t="s">
        <v>189</v>
      </c>
      <c r="Q91" s="4" t="s">
        <v>11</v>
      </c>
      <c r="R91" s="7" t="s">
        <v>248</v>
      </c>
      <c r="S91" s="7"/>
    </row>
    <row r="92" spans="1:19" ht="60" x14ac:dyDescent="0.25">
      <c r="A92" s="8">
        <v>81</v>
      </c>
      <c r="B92" s="24" t="s">
        <v>326</v>
      </c>
      <c r="C92" s="23" t="s">
        <v>13</v>
      </c>
      <c r="D92" s="26">
        <v>30</v>
      </c>
      <c r="E92" s="25" t="s">
        <v>328</v>
      </c>
      <c r="F92" s="24" t="s">
        <v>82</v>
      </c>
      <c r="G92" s="23" t="s">
        <v>8</v>
      </c>
      <c r="H92" s="27">
        <v>3000000</v>
      </c>
      <c r="I92" s="26">
        <v>90000000</v>
      </c>
      <c r="J92" s="23" t="s">
        <v>9</v>
      </c>
      <c r="K92" s="28">
        <v>90000000</v>
      </c>
      <c r="L92" s="24" t="s">
        <v>10</v>
      </c>
      <c r="M92" s="23" t="s">
        <v>14</v>
      </c>
      <c r="N92" s="24" t="s">
        <v>46</v>
      </c>
      <c r="O92" s="23" t="s">
        <v>12</v>
      </c>
      <c r="P92" s="23" t="s">
        <v>189</v>
      </c>
      <c r="Q92" s="24" t="s">
        <v>11</v>
      </c>
      <c r="R92" s="24" t="s">
        <v>30</v>
      </c>
      <c r="S92" s="24" t="s">
        <v>329</v>
      </c>
    </row>
    <row r="93" spans="1:19" ht="45" x14ac:dyDescent="0.25">
      <c r="A93" s="8">
        <v>82</v>
      </c>
      <c r="B93" s="24" t="s">
        <v>326</v>
      </c>
      <c r="C93" s="23" t="s">
        <v>13</v>
      </c>
      <c r="D93" s="26">
        <v>50</v>
      </c>
      <c r="E93" s="25" t="s">
        <v>327</v>
      </c>
      <c r="F93" s="24" t="s">
        <v>82</v>
      </c>
      <c r="G93" s="23" t="s">
        <v>8</v>
      </c>
      <c r="H93" s="27">
        <v>1500000</v>
      </c>
      <c r="I93" s="26">
        <v>75000000</v>
      </c>
      <c r="J93" s="23" t="s">
        <v>9</v>
      </c>
      <c r="K93" s="28">
        <v>75000000</v>
      </c>
      <c r="L93" s="24" t="s">
        <v>10</v>
      </c>
      <c r="M93" s="23" t="s">
        <v>14</v>
      </c>
      <c r="N93" s="24" t="s">
        <v>46</v>
      </c>
      <c r="O93" s="23" t="s">
        <v>12</v>
      </c>
      <c r="P93" s="23" t="s">
        <v>189</v>
      </c>
      <c r="Q93" s="24" t="s">
        <v>11</v>
      </c>
      <c r="R93" s="24" t="s">
        <v>30</v>
      </c>
      <c r="S93" s="24" t="s">
        <v>325</v>
      </c>
    </row>
    <row r="94" spans="1:19" ht="45" x14ac:dyDescent="0.25">
      <c r="A94" s="8">
        <v>83</v>
      </c>
      <c r="B94" s="24" t="s">
        <v>350</v>
      </c>
      <c r="C94" s="23" t="s">
        <v>13</v>
      </c>
      <c r="D94" s="26">
        <v>2</v>
      </c>
      <c r="E94" s="25" t="s">
        <v>350</v>
      </c>
      <c r="F94" s="24" t="s">
        <v>351</v>
      </c>
      <c r="G94" s="23" t="s">
        <v>8</v>
      </c>
      <c r="H94" s="27">
        <v>35000000</v>
      </c>
      <c r="I94" s="26">
        <v>70000000</v>
      </c>
      <c r="J94" s="23" t="s">
        <v>9</v>
      </c>
      <c r="K94" s="26">
        <v>70000000</v>
      </c>
      <c r="L94" s="24" t="s">
        <v>10</v>
      </c>
      <c r="M94" s="23" t="s">
        <v>14</v>
      </c>
      <c r="N94" s="24" t="s">
        <v>46</v>
      </c>
      <c r="O94" s="23" t="s">
        <v>12</v>
      </c>
      <c r="P94" s="23" t="s">
        <v>189</v>
      </c>
      <c r="Q94" s="24" t="s">
        <v>11</v>
      </c>
      <c r="R94" s="24" t="s">
        <v>30</v>
      </c>
      <c r="S94" s="24"/>
    </row>
    <row r="95" spans="1:19" ht="45" x14ac:dyDescent="0.25">
      <c r="A95" s="8">
        <v>84</v>
      </c>
      <c r="B95" s="7" t="s">
        <v>211</v>
      </c>
      <c r="C95" s="7" t="s">
        <v>17</v>
      </c>
      <c r="D95" s="8">
        <v>1</v>
      </c>
      <c r="E95" s="3" t="s">
        <v>214</v>
      </c>
      <c r="F95" s="2" t="s">
        <v>172</v>
      </c>
      <c r="G95" s="4" t="s">
        <v>8</v>
      </c>
      <c r="H95" s="10">
        <v>50000000</v>
      </c>
      <c r="I95" s="6">
        <v>50000000</v>
      </c>
      <c r="J95" s="22" t="s">
        <v>9</v>
      </c>
      <c r="K95" s="12">
        <v>50000000</v>
      </c>
      <c r="L95" s="2" t="s">
        <v>10</v>
      </c>
      <c r="M95" s="2" t="s">
        <v>14</v>
      </c>
      <c r="N95" s="2" t="s">
        <v>46</v>
      </c>
      <c r="O95" s="23" t="s">
        <v>12</v>
      </c>
      <c r="P95" s="4" t="s">
        <v>189</v>
      </c>
      <c r="Q95" s="4" t="s">
        <v>11</v>
      </c>
      <c r="R95" s="7" t="s">
        <v>31</v>
      </c>
      <c r="S95" s="7" t="s">
        <v>213</v>
      </c>
    </row>
    <row r="96" spans="1:19" ht="45" x14ac:dyDescent="0.25">
      <c r="A96" s="8">
        <v>85</v>
      </c>
      <c r="B96" s="2" t="s">
        <v>221</v>
      </c>
      <c r="C96" s="7" t="s">
        <v>17</v>
      </c>
      <c r="D96" s="8">
        <v>1</v>
      </c>
      <c r="E96" s="3" t="s">
        <v>222</v>
      </c>
      <c r="F96" s="2" t="s">
        <v>172</v>
      </c>
      <c r="G96" s="4" t="s">
        <v>8</v>
      </c>
      <c r="H96" s="5">
        <v>50000000</v>
      </c>
      <c r="I96" s="6">
        <v>50000000</v>
      </c>
      <c r="J96" s="22" t="s">
        <v>9</v>
      </c>
      <c r="K96" s="5">
        <v>50000000</v>
      </c>
      <c r="L96" s="2" t="s">
        <v>10</v>
      </c>
      <c r="M96" s="2" t="s">
        <v>14</v>
      </c>
      <c r="N96" s="7" t="s">
        <v>218</v>
      </c>
      <c r="O96" s="23" t="s">
        <v>12</v>
      </c>
      <c r="P96" s="4" t="s">
        <v>189</v>
      </c>
      <c r="Q96" s="4" t="s">
        <v>11</v>
      </c>
      <c r="R96" s="7" t="s">
        <v>203</v>
      </c>
      <c r="S96" s="7"/>
    </row>
    <row r="97" spans="1:19" ht="45" x14ac:dyDescent="0.25">
      <c r="A97" s="8">
        <v>86</v>
      </c>
      <c r="B97" s="24" t="s">
        <v>181</v>
      </c>
      <c r="C97" s="23" t="s">
        <v>136</v>
      </c>
      <c r="D97" s="23">
        <v>1</v>
      </c>
      <c r="E97" s="25" t="s">
        <v>336</v>
      </c>
      <c r="F97" s="24" t="s">
        <v>98</v>
      </c>
      <c r="G97" s="23" t="s">
        <v>8</v>
      </c>
      <c r="H97" s="27">
        <v>50000000</v>
      </c>
      <c r="I97" s="26">
        <v>50000000</v>
      </c>
      <c r="J97" s="23" t="s">
        <v>9</v>
      </c>
      <c r="K97" s="28">
        <v>50000000</v>
      </c>
      <c r="L97" s="24" t="s">
        <v>10</v>
      </c>
      <c r="M97" s="24" t="s">
        <v>14</v>
      </c>
      <c r="N97" s="24" t="s">
        <v>81</v>
      </c>
      <c r="O97" s="23" t="s">
        <v>12</v>
      </c>
      <c r="P97" s="23" t="s">
        <v>323</v>
      </c>
      <c r="Q97" s="24" t="s">
        <v>11</v>
      </c>
      <c r="R97" s="24" t="s">
        <v>30</v>
      </c>
      <c r="S97" s="24" t="s">
        <v>335</v>
      </c>
    </row>
    <row r="98" spans="1:19" ht="45" x14ac:dyDescent="0.25">
      <c r="A98" s="8">
        <v>87</v>
      </c>
      <c r="B98" s="24" t="s">
        <v>83</v>
      </c>
      <c r="C98" s="24" t="s">
        <v>17</v>
      </c>
      <c r="D98" s="23">
        <v>2</v>
      </c>
      <c r="E98" s="25" t="s">
        <v>84</v>
      </c>
      <c r="F98" s="24" t="s">
        <v>58</v>
      </c>
      <c r="G98" s="23" t="s">
        <v>8</v>
      </c>
      <c r="H98" s="27">
        <v>20000000</v>
      </c>
      <c r="I98" s="26">
        <v>40000000</v>
      </c>
      <c r="J98" s="23" t="s">
        <v>9</v>
      </c>
      <c r="K98" s="28">
        <v>40000000</v>
      </c>
      <c r="L98" s="24" t="s">
        <v>10</v>
      </c>
      <c r="M98" s="24" t="s">
        <v>60</v>
      </c>
      <c r="N98" s="24" t="s">
        <v>18</v>
      </c>
      <c r="O98" s="23" t="s">
        <v>12</v>
      </c>
      <c r="P98" s="23" t="s">
        <v>323</v>
      </c>
      <c r="Q98" s="24" t="s">
        <v>11</v>
      </c>
      <c r="R98" s="24" t="s">
        <v>30</v>
      </c>
      <c r="S98" s="24" t="s">
        <v>200</v>
      </c>
    </row>
    <row r="99" spans="1:19" ht="45" x14ac:dyDescent="0.25">
      <c r="A99" s="8">
        <v>88</v>
      </c>
      <c r="B99" s="24" t="s">
        <v>324</v>
      </c>
      <c r="C99" s="23" t="s">
        <v>13</v>
      </c>
      <c r="D99" s="26">
        <v>5</v>
      </c>
      <c r="E99" s="25" t="s">
        <v>324</v>
      </c>
      <c r="F99" s="24" t="s">
        <v>82</v>
      </c>
      <c r="G99" s="23" t="s">
        <v>8</v>
      </c>
      <c r="H99" s="27">
        <v>6000000</v>
      </c>
      <c r="I99" s="26">
        <v>30000000</v>
      </c>
      <c r="J99" s="23" t="s">
        <v>9</v>
      </c>
      <c r="K99" s="28">
        <v>30000000</v>
      </c>
      <c r="L99" s="24" t="s">
        <v>10</v>
      </c>
      <c r="M99" s="23" t="s">
        <v>14</v>
      </c>
      <c r="N99" s="24" t="s">
        <v>46</v>
      </c>
      <c r="O99" s="23" t="s">
        <v>12</v>
      </c>
      <c r="P99" s="23" t="s">
        <v>189</v>
      </c>
      <c r="Q99" s="24" t="s">
        <v>11</v>
      </c>
      <c r="R99" s="24" t="s">
        <v>30</v>
      </c>
      <c r="S99" s="24" t="s">
        <v>325</v>
      </c>
    </row>
    <row r="100" spans="1:19" ht="45" x14ac:dyDescent="0.25">
      <c r="A100" s="8">
        <v>89</v>
      </c>
      <c r="B100" s="24" t="s">
        <v>91</v>
      </c>
      <c r="C100" s="24" t="s">
        <v>17</v>
      </c>
      <c r="D100" s="23">
        <v>1</v>
      </c>
      <c r="E100" s="25" t="s">
        <v>92</v>
      </c>
      <c r="F100" s="24" t="s">
        <v>156</v>
      </c>
      <c r="G100" s="23" t="s">
        <v>8</v>
      </c>
      <c r="H100" s="27">
        <v>30000000</v>
      </c>
      <c r="I100" s="26">
        <v>30000000</v>
      </c>
      <c r="J100" s="23" t="s">
        <v>9</v>
      </c>
      <c r="K100" s="28">
        <v>30000000</v>
      </c>
      <c r="L100" s="24" t="s">
        <v>10</v>
      </c>
      <c r="M100" s="23" t="s">
        <v>14</v>
      </c>
      <c r="N100" s="24" t="s">
        <v>19</v>
      </c>
      <c r="O100" s="23" t="s">
        <v>12</v>
      </c>
      <c r="P100" s="23" t="s">
        <v>20</v>
      </c>
      <c r="Q100" s="24" t="s">
        <v>11</v>
      </c>
      <c r="R100" s="24" t="s">
        <v>30</v>
      </c>
      <c r="S100" s="24" t="s">
        <v>330</v>
      </c>
    </row>
    <row r="101" spans="1:19" ht="45" x14ac:dyDescent="0.25">
      <c r="A101" s="8">
        <v>90</v>
      </c>
      <c r="B101" s="24" t="s">
        <v>355</v>
      </c>
      <c r="C101" s="23" t="s">
        <v>136</v>
      </c>
      <c r="D101" s="26">
        <v>4</v>
      </c>
      <c r="E101" s="25" t="s">
        <v>356</v>
      </c>
      <c r="F101" s="24" t="s">
        <v>90</v>
      </c>
      <c r="G101" s="23" t="s">
        <v>8</v>
      </c>
      <c r="H101" s="27">
        <v>5000000</v>
      </c>
      <c r="I101" s="26">
        <v>20000000</v>
      </c>
      <c r="J101" s="23" t="s">
        <v>9</v>
      </c>
      <c r="K101" s="26">
        <v>20000000</v>
      </c>
      <c r="L101" s="24" t="s">
        <v>10</v>
      </c>
      <c r="M101" s="23" t="s">
        <v>14</v>
      </c>
      <c r="N101" s="24" t="s">
        <v>81</v>
      </c>
      <c r="O101" s="23" t="s">
        <v>12</v>
      </c>
      <c r="P101" s="23" t="s">
        <v>189</v>
      </c>
      <c r="Q101" s="24" t="s">
        <v>11</v>
      </c>
      <c r="R101" s="24" t="s">
        <v>30</v>
      </c>
      <c r="S101" s="24"/>
    </row>
    <row r="102" spans="1:19" ht="45" x14ac:dyDescent="0.25">
      <c r="A102" s="8">
        <v>91</v>
      </c>
      <c r="B102" s="24" t="s">
        <v>181</v>
      </c>
      <c r="C102" s="23" t="s">
        <v>13</v>
      </c>
      <c r="D102" s="23">
        <v>4</v>
      </c>
      <c r="E102" s="25" t="s">
        <v>197</v>
      </c>
      <c r="F102" s="24" t="s">
        <v>98</v>
      </c>
      <c r="G102" s="23" t="s">
        <v>8</v>
      </c>
      <c r="H102" s="27">
        <v>4000000</v>
      </c>
      <c r="I102" s="26">
        <v>16000000</v>
      </c>
      <c r="J102" s="23" t="s">
        <v>9</v>
      </c>
      <c r="K102" s="28">
        <v>16000000</v>
      </c>
      <c r="L102" s="24" t="s">
        <v>10</v>
      </c>
      <c r="M102" s="24" t="s">
        <v>14</v>
      </c>
      <c r="N102" s="24" t="s">
        <v>81</v>
      </c>
      <c r="O102" s="23" t="s">
        <v>12</v>
      </c>
      <c r="P102" s="23" t="s">
        <v>189</v>
      </c>
      <c r="Q102" s="24" t="s">
        <v>11</v>
      </c>
      <c r="R102" s="24" t="s">
        <v>30</v>
      </c>
      <c r="S102" s="24" t="s">
        <v>335</v>
      </c>
    </row>
    <row r="103" spans="1:19" ht="45" x14ac:dyDescent="0.25">
      <c r="A103" s="8">
        <v>92</v>
      </c>
      <c r="B103" s="24" t="s">
        <v>227</v>
      </c>
      <c r="C103" s="23" t="s">
        <v>17</v>
      </c>
      <c r="D103" s="26">
        <v>30</v>
      </c>
      <c r="E103" s="25" t="s">
        <v>235</v>
      </c>
      <c r="F103" s="24" t="s">
        <v>172</v>
      </c>
      <c r="G103" s="23" t="s">
        <v>8</v>
      </c>
      <c r="H103" s="27"/>
      <c r="I103" s="26">
        <v>10000000</v>
      </c>
      <c r="J103" s="23" t="s">
        <v>9</v>
      </c>
      <c r="K103" s="26">
        <v>10000000</v>
      </c>
      <c r="L103" s="24" t="s">
        <v>10</v>
      </c>
      <c r="M103" s="23" t="s">
        <v>14</v>
      </c>
      <c r="N103" s="24" t="s">
        <v>46</v>
      </c>
      <c r="O103" s="23" t="s">
        <v>12</v>
      </c>
      <c r="P103" s="23" t="s">
        <v>189</v>
      </c>
      <c r="Q103" s="24" t="s">
        <v>11</v>
      </c>
      <c r="R103" s="24" t="s">
        <v>30</v>
      </c>
      <c r="S103" s="24"/>
    </row>
    <row r="104" spans="1:19" ht="90" x14ac:dyDescent="0.25">
      <c r="A104" s="8">
        <v>93</v>
      </c>
      <c r="B104" s="2" t="s">
        <v>72</v>
      </c>
      <c r="C104" s="7" t="s">
        <v>17</v>
      </c>
      <c r="D104" s="4">
        <v>1</v>
      </c>
      <c r="E104" s="3" t="s">
        <v>270</v>
      </c>
      <c r="F104" s="2" t="s">
        <v>279</v>
      </c>
      <c r="G104" s="4" t="s">
        <v>8</v>
      </c>
      <c r="H104" s="5">
        <v>9000000</v>
      </c>
      <c r="I104" s="5">
        <v>9000000</v>
      </c>
      <c r="J104" s="22" t="s">
        <v>9</v>
      </c>
      <c r="K104" s="21">
        <v>9000000</v>
      </c>
      <c r="L104" s="21" t="s">
        <v>278</v>
      </c>
      <c r="M104" s="7" t="s">
        <v>14</v>
      </c>
      <c r="N104" s="7" t="s">
        <v>46</v>
      </c>
      <c r="O104" s="23" t="s">
        <v>12</v>
      </c>
      <c r="P104" s="8" t="s">
        <v>189</v>
      </c>
      <c r="Q104" s="2" t="s">
        <v>11</v>
      </c>
      <c r="R104" s="7" t="s">
        <v>29</v>
      </c>
      <c r="S104" s="2" t="s">
        <v>135</v>
      </c>
    </row>
    <row r="105" spans="1:19" ht="90" x14ac:dyDescent="0.25">
      <c r="A105" s="8">
        <v>94</v>
      </c>
      <c r="B105" s="2" t="s">
        <v>72</v>
      </c>
      <c r="C105" s="7" t="s">
        <v>17</v>
      </c>
      <c r="D105" s="4">
        <v>1</v>
      </c>
      <c r="E105" s="3" t="s">
        <v>273</v>
      </c>
      <c r="F105" s="2" t="s">
        <v>279</v>
      </c>
      <c r="G105" s="4" t="s">
        <v>8</v>
      </c>
      <c r="H105" s="5">
        <v>9000000</v>
      </c>
      <c r="I105" s="5">
        <v>9000000</v>
      </c>
      <c r="J105" s="22" t="s">
        <v>9</v>
      </c>
      <c r="K105" s="21">
        <v>9000000</v>
      </c>
      <c r="L105" s="21" t="s">
        <v>278</v>
      </c>
      <c r="M105" s="7" t="s">
        <v>14</v>
      </c>
      <c r="N105" s="7" t="s">
        <v>46</v>
      </c>
      <c r="O105" s="23" t="s">
        <v>12</v>
      </c>
      <c r="P105" s="8" t="s">
        <v>189</v>
      </c>
      <c r="Q105" s="2" t="s">
        <v>11</v>
      </c>
      <c r="R105" s="7" t="s">
        <v>29</v>
      </c>
      <c r="S105" s="2" t="s">
        <v>287</v>
      </c>
    </row>
    <row r="106" spans="1:19" ht="45" x14ac:dyDescent="0.25">
      <c r="A106" s="8">
        <v>95</v>
      </c>
      <c r="B106" s="7" t="s">
        <v>190</v>
      </c>
      <c r="C106" s="8" t="s">
        <v>27</v>
      </c>
      <c r="D106" s="8">
        <v>110</v>
      </c>
      <c r="E106" s="9" t="s">
        <v>191</v>
      </c>
      <c r="F106" s="7" t="s">
        <v>192</v>
      </c>
      <c r="G106" s="8" t="s">
        <v>8</v>
      </c>
      <c r="H106" s="10">
        <v>7200000</v>
      </c>
      <c r="I106" s="10">
        <v>7200000</v>
      </c>
      <c r="J106" s="22" t="s">
        <v>9</v>
      </c>
      <c r="K106" s="10">
        <v>7200000</v>
      </c>
      <c r="L106" s="2" t="s">
        <v>10</v>
      </c>
      <c r="M106" s="7" t="s">
        <v>187</v>
      </c>
      <c r="N106" s="7" t="s">
        <v>18</v>
      </c>
      <c r="O106" s="23" t="s">
        <v>12</v>
      </c>
      <c r="P106" s="4" t="s">
        <v>189</v>
      </c>
      <c r="Q106" s="7" t="s">
        <v>11</v>
      </c>
      <c r="R106" s="7" t="s">
        <v>21</v>
      </c>
      <c r="S106" s="7" t="s">
        <v>193</v>
      </c>
    </row>
    <row r="107" spans="1:19" ht="60" x14ac:dyDescent="0.25">
      <c r="A107" s="8">
        <v>96</v>
      </c>
      <c r="B107" s="23" t="s">
        <v>343</v>
      </c>
      <c r="C107" s="24" t="s">
        <v>17</v>
      </c>
      <c r="D107" s="23">
        <v>1</v>
      </c>
      <c r="E107" s="25" t="s">
        <v>344</v>
      </c>
      <c r="F107" s="24" t="s">
        <v>17</v>
      </c>
      <c r="G107" s="23" t="s">
        <v>8</v>
      </c>
      <c r="H107" s="27"/>
      <c r="I107" s="26">
        <v>5000000</v>
      </c>
      <c r="J107" s="23" t="s">
        <v>9</v>
      </c>
      <c r="K107" s="26">
        <v>5000000</v>
      </c>
      <c r="L107" s="24" t="s">
        <v>10</v>
      </c>
      <c r="M107" s="24" t="s">
        <v>345</v>
      </c>
      <c r="N107" s="24" t="s">
        <v>18</v>
      </c>
      <c r="O107" s="23" t="s">
        <v>12</v>
      </c>
      <c r="P107" s="24" t="s">
        <v>189</v>
      </c>
      <c r="Q107" s="23" t="s">
        <v>11</v>
      </c>
      <c r="R107" s="24" t="s">
        <v>30</v>
      </c>
      <c r="S107" s="24"/>
    </row>
    <row r="108" spans="1:19" ht="45" x14ac:dyDescent="0.25">
      <c r="A108" s="8">
        <v>97</v>
      </c>
      <c r="B108" s="2" t="s">
        <v>265</v>
      </c>
      <c r="C108" s="7" t="s">
        <v>17</v>
      </c>
      <c r="D108" s="4">
        <v>1</v>
      </c>
      <c r="E108" s="3" t="s">
        <v>271</v>
      </c>
      <c r="F108" s="2" t="s">
        <v>279</v>
      </c>
      <c r="G108" s="4" t="s">
        <v>8</v>
      </c>
      <c r="H108" s="5">
        <v>4000000</v>
      </c>
      <c r="I108" s="5">
        <v>4000000</v>
      </c>
      <c r="J108" s="22" t="s">
        <v>9</v>
      </c>
      <c r="K108" s="21">
        <v>4000000</v>
      </c>
      <c r="L108" s="21" t="s">
        <v>278</v>
      </c>
      <c r="M108" s="7" t="s">
        <v>14</v>
      </c>
      <c r="N108" s="7" t="s">
        <v>46</v>
      </c>
      <c r="O108" s="23" t="s">
        <v>12</v>
      </c>
      <c r="P108" s="8" t="s">
        <v>189</v>
      </c>
      <c r="Q108" s="4" t="s">
        <v>23</v>
      </c>
      <c r="R108" s="7" t="s">
        <v>29</v>
      </c>
      <c r="S108" s="2" t="s">
        <v>284</v>
      </c>
    </row>
    <row r="109" spans="1:19" ht="45" x14ac:dyDescent="0.25">
      <c r="A109" s="8">
        <v>98</v>
      </c>
      <c r="B109" s="2" t="s">
        <v>265</v>
      </c>
      <c r="C109" s="7" t="s">
        <v>17</v>
      </c>
      <c r="D109" s="4">
        <v>1</v>
      </c>
      <c r="E109" s="3" t="s">
        <v>272</v>
      </c>
      <c r="F109" s="2" t="s">
        <v>279</v>
      </c>
      <c r="G109" s="4" t="s">
        <v>8</v>
      </c>
      <c r="H109" s="5">
        <v>4000000</v>
      </c>
      <c r="I109" s="5">
        <v>4000000</v>
      </c>
      <c r="J109" s="22" t="s">
        <v>9</v>
      </c>
      <c r="K109" s="21">
        <v>4000000</v>
      </c>
      <c r="L109" s="21" t="s">
        <v>278</v>
      </c>
      <c r="M109" s="7" t="s">
        <v>14</v>
      </c>
      <c r="N109" s="7" t="s">
        <v>46</v>
      </c>
      <c r="O109" s="23" t="s">
        <v>12</v>
      </c>
      <c r="P109" s="8" t="s">
        <v>189</v>
      </c>
      <c r="Q109" s="2" t="s">
        <v>11</v>
      </c>
      <c r="R109" s="7" t="s">
        <v>29</v>
      </c>
      <c r="S109" s="2" t="s">
        <v>284</v>
      </c>
    </row>
    <row r="110" spans="1:19" ht="45" x14ac:dyDescent="0.25">
      <c r="A110" s="8">
        <v>99</v>
      </c>
      <c r="B110" s="2" t="s">
        <v>292</v>
      </c>
      <c r="C110" s="4" t="s">
        <v>13</v>
      </c>
      <c r="D110" s="4">
        <v>10</v>
      </c>
      <c r="E110" s="3" t="s">
        <v>306</v>
      </c>
      <c r="F110" s="2" t="s">
        <v>59</v>
      </c>
      <c r="G110" s="4" t="s">
        <v>8</v>
      </c>
      <c r="H110" s="5">
        <v>400000</v>
      </c>
      <c r="I110" s="6">
        <v>400000</v>
      </c>
      <c r="J110" s="22" t="s">
        <v>9</v>
      </c>
      <c r="K110" s="21">
        <v>4000000</v>
      </c>
      <c r="L110" s="21" t="s">
        <v>278</v>
      </c>
      <c r="M110" s="34" t="s">
        <v>14</v>
      </c>
      <c r="N110" s="2" t="s">
        <v>46</v>
      </c>
      <c r="O110" s="23" t="s">
        <v>12</v>
      </c>
      <c r="P110" s="8" t="s">
        <v>189</v>
      </c>
      <c r="Q110" s="4" t="s">
        <v>11</v>
      </c>
      <c r="R110" s="2" t="s">
        <v>49</v>
      </c>
      <c r="S110" s="2" t="s">
        <v>49</v>
      </c>
    </row>
    <row r="111" spans="1:19" ht="45" x14ac:dyDescent="0.25">
      <c r="A111" s="8">
        <v>100</v>
      </c>
      <c r="B111" s="2" t="s">
        <v>291</v>
      </c>
      <c r="C111" s="4" t="s">
        <v>300</v>
      </c>
      <c r="D111" s="4">
        <v>1</v>
      </c>
      <c r="E111" s="3" t="s">
        <v>305</v>
      </c>
      <c r="F111" s="2" t="s">
        <v>68</v>
      </c>
      <c r="G111" s="4" t="s">
        <v>8</v>
      </c>
      <c r="H111" s="5">
        <v>3000000</v>
      </c>
      <c r="I111" s="5">
        <v>3000000</v>
      </c>
      <c r="J111" s="22" t="s">
        <v>9</v>
      </c>
      <c r="K111" s="21">
        <v>3000000</v>
      </c>
      <c r="L111" s="21" t="s">
        <v>278</v>
      </c>
      <c r="M111" s="34" t="s">
        <v>14</v>
      </c>
      <c r="N111" s="2" t="s">
        <v>46</v>
      </c>
      <c r="O111" s="23" t="s">
        <v>12</v>
      </c>
      <c r="P111" s="8" t="s">
        <v>189</v>
      </c>
      <c r="Q111" s="2" t="s">
        <v>11</v>
      </c>
      <c r="R111" s="2" t="s">
        <v>49</v>
      </c>
      <c r="S111" s="2" t="s">
        <v>49</v>
      </c>
    </row>
    <row r="112" spans="1:19" ht="60" x14ac:dyDescent="0.25">
      <c r="A112" s="8">
        <v>101</v>
      </c>
      <c r="B112" s="24" t="s">
        <v>174</v>
      </c>
      <c r="C112" s="23" t="s">
        <v>17</v>
      </c>
      <c r="D112" s="23">
        <v>1</v>
      </c>
      <c r="E112" s="25" t="s">
        <v>175</v>
      </c>
      <c r="F112" s="24" t="s">
        <v>176</v>
      </c>
      <c r="G112" s="23" t="s">
        <v>8</v>
      </c>
      <c r="H112" s="27">
        <v>3000000</v>
      </c>
      <c r="I112" s="27">
        <v>3000000</v>
      </c>
      <c r="J112" s="23" t="s">
        <v>9</v>
      </c>
      <c r="K112" s="28">
        <v>3000000</v>
      </c>
      <c r="L112" s="24" t="s">
        <v>10</v>
      </c>
      <c r="M112" s="24" t="s">
        <v>345</v>
      </c>
      <c r="N112" s="24" t="s">
        <v>18</v>
      </c>
      <c r="O112" s="23" t="s">
        <v>12</v>
      </c>
      <c r="P112" s="23" t="s">
        <v>189</v>
      </c>
      <c r="Q112" s="23" t="s">
        <v>11</v>
      </c>
      <c r="R112" s="24" t="s">
        <v>30</v>
      </c>
      <c r="S112" s="24" t="s">
        <v>200</v>
      </c>
    </row>
    <row r="113" spans="1:19" ht="45" x14ac:dyDescent="0.25">
      <c r="A113" s="8">
        <v>102</v>
      </c>
      <c r="B113" s="2" t="s">
        <v>293</v>
      </c>
      <c r="C113" s="4" t="s">
        <v>13</v>
      </c>
      <c r="D113" s="4">
        <v>100</v>
      </c>
      <c r="E113" s="3" t="s">
        <v>307</v>
      </c>
      <c r="F113" s="2" t="s">
        <v>154</v>
      </c>
      <c r="G113" s="4" t="s">
        <v>8</v>
      </c>
      <c r="H113" s="5">
        <v>25000</v>
      </c>
      <c r="I113" s="5">
        <v>25000</v>
      </c>
      <c r="J113" s="22" t="s">
        <v>9</v>
      </c>
      <c r="K113" s="21">
        <v>2500000</v>
      </c>
      <c r="L113" s="21" t="s">
        <v>278</v>
      </c>
      <c r="M113" s="34" t="s">
        <v>14</v>
      </c>
      <c r="N113" s="2" t="s">
        <v>46</v>
      </c>
      <c r="O113" s="23" t="s">
        <v>12</v>
      </c>
      <c r="P113" s="8" t="s">
        <v>189</v>
      </c>
      <c r="Q113" s="4" t="s">
        <v>11</v>
      </c>
      <c r="R113" s="2" t="s">
        <v>49</v>
      </c>
      <c r="S113" s="2" t="s">
        <v>49</v>
      </c>
    </row>
    <row r="114" spans="1:19" ht="60" x14ac:dyDescent="0.25">
      <c r="A114" s="8">
        <v>103</v>
      </c>
      <c r="B114" s="23" t="s">
        <v>101</v>
      </c>
      <c r="C114" s="24" t="s">
        <v>13</v>
      </c>
      <c r="D114" s="26">
        <v>100</v>
      </c>
      <c r="E114" s="25" t="s">
        <v>102</v>
      </c>
      <c r="F114" s="24" t="s">
        <v>103</v>
      </c>
      <c r="G114" s="23" t="s">
        <v>8</v>
      </c>
      <c r="H114" s="27">
        <v>3000</v>
      </c>
      <c r="I114" s="26">
        <v>300000</v>
      </c>
      <c r="J114" s="23" t="s">
        <v>9</v>
      </c>
      <c r="K114" s="28">
        <v>300000</v>
      </c>
      <c r="L114" s="24" t="s">
        <v>10</v>
      </c>
      <c r="M114" s="23" t="s">
        <v>14</v>
      </c>
      <c r="N114" s="24" t="s">
        <v>334</v>
      </c>
      <c r="O114" s="23" t="s">
        <v>12</v>
      </c>
      <c r="P114" s="24" t="s">
        <v>189</v>
      </c>
      <c r="Q114" s="23" t="s">
        <v>11</v>
      </c>
      <c r="R114" s="24" t="s">
        <v>30</v>
      </c>
      <c r="S114" s="24" t="s">
        <v>341</v>
      </c>
    </row>
    <row r="115" spans="1:19" ht="45" x14ac:dyDescent="0.25">
      <c r="A115" s="8">
        <v>104</v>
      </c>
      <c r="B115" s="2" t="s">
        <v>391</v>
      </c>
      <c r="C115" s="2" t="s">
        <v>13</v>
      </c>
      <c r="D115" s="4">
        <v>20</v>
      </c>
      <c r="E115" s="25" t="s">
        <v>391</v>
      </c>
      <c r="F115" s="24" t="s">
        <v>172</v>
      </c>
      <c r="G115" s="4" t="s">
        <v>8</v>
      </c>
      <c r="H115" s="27">
        <f>I115/D115</f>
        <v>2300000</v>
      </c>
      <c r="I115" s="27">
        <v>46000000</v>
      </c>
      <c r="J115" s="23" t="s">
        <v>9</v>
      </c>
      <c r="K115" s="27">
        <v>46000000</v>
      </c>
      <c r="L115" s="24" t="s">
        <v>10</v>
      </c>
      <c r="M115" s="24" t="s">
        <v>396</v>
      </c>
      <c r="N115" s="24" t="s">
        <v>18</v>
      </c>
      <c r="O115" s="23" t="s">
        <v>12</v>
      </c>
      <c r="P115" s="24" t="s">
        <v>189</v>
      </c>
      <c r="Q115" s="24" t="s">
        <v>11</v>
      </c>
      <c r="R115" s="24" t="s">
        <v>388</v>
      </c>
      <c r="S115" s="11"/>
    </row>
    <row r="116" spans="1:19" ht="45" x14ac:dyDescent="0.25">
      <c r="A116" s="8">
        <v>105</v>
      </c>
      <c r="B116" s="2" t="s">
        <v>387</v>
      </c>
      <c r="C116" s="2" t="s">
        <v>13</v>
      </c>
      <c r="D116" s="4">
        <v>6</v>
      </c>
      <c r="E116" s="25" t="s">
        <v>387</v>
      </c>
      <c r="F116" s="24" t="s">
        <v>172</v>
      </c>
      <c r="G116" s="23" t="s">
        <v>8</v>
      </c>
      <c r="H116" s="27">
        <f>I116/D116</f>
        <v>4650000</v>
      </c>
      <c r="I116" s="27">
        <v>27900000</v>
      </c>
      <c r="J116" s="23" t="s">
        <v>9</v>
      </c>
      <c r="K116" s="27">
        <v>27900000</v>
      </c>
      <c r="L116" s="24" t="s">
        <v>10</v>
      </c>
      <c r="M116" s="24" t="s">
        <v>396</v>
      </c>
      <c r="N116" s="24" t="s">
        <v>18</v>
      </c>
      <c r="O116" s="23" t="s">
        <v>12</v>
      </c>
      <c r="P116" s="24" t="s">
        <v>189</v>
      </c>
      <c r="Q116" s="24" t="s">
        <v>11</v>
      </c>
      <c r="R116" s="24" t="s">
        <v>388</v>
      </c>
      <c r="S116" s="24"/>
    </row>
    <row r="117" spans="1:19" ht="45" x14ac:dyDescent="0.25">
      <c r="A117" s="8">
        <v>106</v>
      </c>
      <c r="B117" s="2" t="s">
        <v>393</v>
      </c>
      <c r="C117" s="2" t="s">
        <v>13</v>
      </c>
      <c r="D117" s="4">
        <v>1</v>
      </c>
      <c r="E117" s="25" t="s">
        <v>394</v>
      </c>
      <c r="F117" s="24" t="s">
        <v>172</v>
      </c>
      <c r="G117" s="23" t="s">
        <v>8</v>
      </c>
      <c r="H117" s="27">
        <v>20800000</v>
      </c>
      <c r="I117" s="27">
        <v>20800000</v>
      </c>
      <c r="J117" s="23" t="s">
        <v>9</v>
      </c>
      <c r="K117" s="27">
        <v>20800000</v>
      </c>
      <c r="L117" s="24" t="s">
        <v>10</v>
      </c>
      <c r="M117" s="24" t="s">
        <v>397</v>
      </c>
      <c r="N117" s="24" t="s">
        <v>18</v>
      </c>
      <c r="O117" s="23" t="s">
        <v>12</v>
      </c>
      <c r="P117" s="24" t="s">
        <v>189</v>
      </c>
      <c r="Q117" s="24" t="s">
        <v>11</v>
      </c>
      <c r="R117" s="24" t="s">
        <v>388</v>
      </c>
      <c r="S117" s="24"/>
    </row>
    <row r="118" spans="1:19" ht="45" x14ac:dyDescent="0.25">
      <c r="A118" s="8">
        <v>107</v>
      </c>
      <c r="B118" s="2" t="s">
        <v>390</v>
      </c>
      <c r="C118" s="2" t="s">
        <v>13</v>
      </c>
      <c r="D118" s="4">
        <v>35</v>
      </c>
      <c r="E118" s="25" t="s">
        <v>390</v>
      </c>
      <c r="F118" s="24" t="s">
        <v>172</v>
      </c>
      <c r="G118" s="23" t="s">
        <v>8</v>
      </c>
      <c r="H118" s="27">
        <f>I118/D118</f>
        <v>448571.42857142858</v>
      </c>
      <c r="I118" s="27">
        <v>15700000</v>
      </c>
      <c r="J118" s="23" t="s">
        <v>9</v>
      </c>
      <c r="K118" s="27">
        <v>15700000</v>
      </c>
      <c r="L118" s="24" t="s">
        <v>10</v>
      </c>
      <c r="M118" s="24" t="s">
        <v>396</v>
      </c>
      <c r="N118" s="24" t="s">
        <v>18</v>
      </c>
      <c r="O118" s="23" t="s">
        <v>12</v>
      </c>
      <c r="P118" s="24" t="s">
        <v>189</v>
      </c>
      <c r="Q118" s="24" t="s">
        <v>11</v>
      </c>
      <c r="R118" s="24" t="s">
        <v>388</v>
      </c>
      <c r="S118" s="24"/>
    </row>
    <row r="119" spans="1:19" ht="135" x14ac:dyDescent="0.25">
      <c r="A119" s="8">
        <v>108</v>
      </c>
      <c r="B119" s="2" t="s">
        <v>294</v>
      </c>
      <c r="C119" s="4" t="s">
        <v>13</v>
      </c>
      <c r="D119" s="4">
        <v>2</v>
      </c>
      <c r="E119" s="3" t="s">
        <v>308</v>
      </c>
      <c r="F119" s="2" t="s">
        <v>59</v>
      </c>
      <c r="G119" s="4" t="s">
        <v>8</v>
      </c>
      <c r="H119" s="5">
        <v>7000000</v>
      </c>
      <c r="I119" s="5">
        <v>7000000</v>
      </c>
      <c r="J119" s="22" t="s">
        <v>9</v>
      </c>
      <c r="K119" s="21">
        <v>14000000</v>
      </c>
      <c r="L119" s="24" t="s">
        <v>10</v>
      </c>
      <c r="M119" s="34" t="s">
        <v>14</v>
      </c>
      <c r="N119" s="2" t="s">
        <v>46</v>
      </c>
      <c r="O119" s="23" t="s">
        <v>12</v>
      </c>
      <c r="P119" s="24" t="s">
        <v>189</v>
      </c>
      <c r="Q119" s="4" t="s">
        <v>11</v>
      </c>
      <c r="R119" s="2" t="s">
        <v>49</v>
      </c>
      <c r="S119" s="2"/>
    </row>
    <row r="120" spans="1:19" ht="45" x14ac:dyDescent="0.25">
      <c r="A120" s="8">
        <v>109</v>
      </c>
      <c r="B120" s="2" t="s">
        <v>392</v>
      </c>
      <c r="C120" s="4" t="s">
        <v>13</v>
      </c>
      <c r="D120" s="4">
        <v>1</v>
      </c>
      <c r="E120" s="2" t="s">
        <v>392</v>
      </c>
      <c r="F120" s="24" t="s">
        <v>172</v>
      </c>
      <c r="G120" s="23" t="s">
        <v>8</v>
      </c>
      <c r="H120" s="5">
        <v>10900000</v>
      </c>
      <c r="I120" s="5">
        <v>10900000</v>
      </c>
      <c r="J120" s="22" t="s">
        <v>9</v>
      </c>
      <c r="K120" s="5">
        <v>10900000</v>
      </c>
      <c r="L120" s="24" t="s">
        <v>10</v>
      </c>
      <c r="M120" s="24" t="s">
        <v>396</v>
      </c>
      <c r="N120" s="24" t="s">
        <v>18</v>
      </c>
      <c r="O120" s="23" t="s">
        <v>12</v>
      </c>
      <c r="P120" s="24" t="s">
        <v>189</v>
      </c>
      <c r="Q120" s="4" t="s">
        <v>11</v>
      </c>
      <c r="R120" s="24" t="s">
        <v>388</v>
      </c>
      <c r="S120" s="2"/>
    </row>
    <row r="121" spans="1:19" ht="45" x14ac:dyDescent="0.25">
      <c r="A121" s="8">
        <v>110</v>
      </c>
      <c r="B121" s="2" t="s">
        <v>295</v>
      </c>
      <c r="C121" s="4" t="s">
        <v>13</v>
      </c>
      <c r="D121" s="4">
        <v>2</v>
      </c>
      <c r="E121" s="3" t="s">
        <v>309</v>
      </c>
      <c r="F121" s="2" t="s">
        <v>59</v>
      </c>
      <c r="G121" s="4" t="s">
        <v>8</v>
      </c>
      <c r="H121" s="5">
        <v>400000</v>
      </c>
      <c r="I121" s="6">
        <v>400000</v>
      </c>
      <c r="J121" s="22" t="s">
        <v>9</v>
      </c>
      <c r="K121" s="21">
        <v>4000000</v>
      </c>
      <c r="L121" s="24" t="s">
        <v>10</v>
      </c>
      <c r="M121" s="34" t="s">
        <v>14</v>
      </c>
      <c r="N121" s="2" t="s">
        <v>46</v>
      </c>
      <c r="O121" s="23" t="s">
        <v>12</v>
      </c>
      <c r="P121" s="8" t="s">
        <v>189</v>
      </c>
      <c r="Q121" s="4" t="s">
        <v>11</v>
      </c>
      <c r="R121" s="2" t="s">
        <v>49</v>
      </c>
      <c r="S121" s="2"/>
    </row>
    <row r="122" spans="1:19" x14ac:dyDescent="0.25">
      <c r="A122" s="8">
        <v>111</v>
      </c>
      <c r="B122" s="7" t="s">
        <v>44</v>
      </c>
      <c r="C122" s="8" t="s">
        <v>17</v>
      </c>
      <c r="D122" s="8">
        <v>1</v>
      </c>
      <c r="E122" s="9" t="s">
        <v>45</v>
      </c>
      <c r="F122" s="7" t="s">
        <v>166</v>
      </c>
      <c r="G122" s="8" t="s">
        <v>24</v>
      </c>
      <c r="H122" s="10">
        <v>8400</v>
      </c>
      <c r="I122" s="10">
        <v>8400</v>
      </c>
      <c r="J122" s="14">
        <v>11500</v>
      </c>
      <c r="K122" s="10">
        <v>96600000</v>
      </c>
      <c r="L122" s="2" t="s">
        <v>10</v>
      </c>
      <c r="M122" s="7" t="s">
        <v>14</v>
      </c>
      <c r="N122" s="7" t="s">
        <v>19</v>
      </c>
      <c r="O122" s="23" t="s">
        <v>12</v>
      </c>
      <c r="P122" s="8" t="s">
        <v>20</v>
      </c>
      <c r="Q122" s="7" t="s">
        <v>34</v>
      </c>
      <c r="R122" s="7" t="s">
        <v>21</v>
      </c>
      <c r="S122" s="7"/>
    </row>
    <row r="123" spans="1:19" ht="75" x14ac:dyDescent="0.25">
      <c r="A123" s="8">
        <v>112</v>
      </c>
      <c r="B123" s="7" t="s">
        <v>254</v>
      </c>
      <c r="C123" s="8" t="s">
        <v>17</v>
      </c>
      <c r="D123" s="8">
        <v>1</v>
      </c>
      <c r="E123" s="9" t="s">
        <v>254</v>
      </c>
      <c r="F123" s="7" t="s">
        <v>251</v>
      </c>
      <c r="G123" s="8" t="s">
        <v>8</v>
      </c>
      <c r="H123" s="10">
        <v>130000000</v>
      </c>
      <c r="I123" s="10">
        <v>130000000</v>
      </c>
      <c r="J123" s="22" t="s">
        <v>9</v>
      </c>
      <c r="K123" s="10">
        <v>130000000</v>
      </c>
      <c r="L123" s="2" t="s">
        <v>10</v>
      </c>
      <c r="M123" s="7" t="s">
        <v>14</v>
      </c>
      <c r="N123" s="7" t="s">
        <v>19</v>
      </c>
      <c r="O123" s="23" t="s">
        <v>12</v>
      </c>
      <c r="P123" s="8" t="s">
        <v>20</v>
      </c>
      <c r="Q123" s="8" t="s">
        <v>252</v>
      </c>
      <c r="R123" s="7" t="s">
        <v>32</v>
      </c>
      <c r="S123" s="32" t="s">
        <v>255</v>
      </c>
    </row>
    <row r="124" spans="1:19" ht="75" x14ac:dyDescent="0.25">
      <c r="A124" s="8">
        <v>113</v>
      </c>
      <c r="B124" s="7" t="s">
        <v>51</v>
      </c>
      <c r="C124" s="8" t="s">
        <v>17</v>
      </c>
      <c r="D124" s="8">
        <v>1</v>
      </c>
      <c r="E124" s="9" t="s">
        <v>65</v>
      </c>
      <c r="F124" s="7" t="s">
        <v>66</v>
      </c>
      <c r="G124" s="8" t="s">
        <v>8</v>
      </c>
      <c r="H124" s="10">
        <v>6000000</v>
      </c>
      <c r="I124" s="10">
        <v>6000000</v>
      </c>
      <c r="J124" s="22" t="s">
        <v>9</v>
      </c>
      <c r="K124" s="10">
        <v>6000000</v>
      </c>
      <c r="L124" s="2" t="s">
        <v>278</v>
      </c>
      <c r="M124" s="7" t="s">
        <v>14</v>
      </c>
      <c r="N124" s="7" t="s">
        <v>19</v>
      </c>
      <c r="O124" s="23" t="s">
        <v>12</v>
      </c>
      <c r="P124" s="8" t="s">
        <v>20</v>
      </c>
      <c r="Q124" s="8" t="s">
        <v>11</v>
      </c>
      <c r="R124" s="7" t="s">
        <v>49</v>
      </c>
      <c r="S124" s="32" t="s">
        <v>49</v>
      </c>
    </row>
    <row r="125" spans="1:19" ht="42.75" x14ac:dyDescent="0.25">
      <c r="A125" s="19">
        <v>114</v>
      </c>
      <c r="B125" s="11" t="s">
        <v>225</v>
      </c>
      <c r="C125" s="19" t="s">
        <v>13</v>
      </c>
      <c r="D125" s="19">
        <v>50</v>
      </c>
      <c r="E125" s="88" t="s">
        <v>233</v>
      </c>
      <c r="F125" s="11" t="s">
        <v>90</v>
      </c>
      <c r="G125" s="19" t="s">
        <v>8</v>
      </c>
      <c r="H125" s="89">
        <v>900000</v>
      </c>
      <c r="I125" s="89">
        <v>45000000</v>
      </c>
      <c r="J125" s="22" t="s">
        <v>9</v>
      </c>
      <c r="K125" s="89">
        <v>45000000</v>
      </c>
      <c r="L125" s="90" t="s">
        <v>10</v>
      </c>
      <c r="M125" s="11" t="s">
        <v>14</v>
      </c>
      <c r="N125" s="11" t="s">
        <v>81</v>
      </c>
      <c r="O125" s="91" t="s">
        <v>12</v>
      </c>
      <c r="P125" s="19" t="s">
        <v>189</v>
      </c>
      <c r="Q125" s="19" t="s">
        <v>11</v>
      </c>
      <c r="R125" s="11" t="s">
        <v>30</v>
      </c>
      <c r="S125" s="92" t="s">
        <v>238</v>
      </c>
    </row>
    <row r="126" spans="1:19" ht="42.75" x14ac:dyDescent="0.25">
      <c r="A126" s="19">
        <v>115</v>
      </c>
      <c r="B126" s="11" t="s">
        <v>224</v>
      </c>
      <c r="C126" s="19" t="s">
        <v>13</v>
      </c>
      <c r="D126" s="19">
        <v>20</v>
      </c>
      <c r="E126" s="88" t="s">
        <v>232</v>
      </c>
      <c r="F126" s="11" t="s">
        <v>82</v>
      </c>
      <c r="G126" s="19" t="s">
        <v>8</v>
      </c>
      <c r="H126" s="89">
        <v>3000000</v>
      </c>
      <c r="I126" s="89">
        <v>60000000</v>
      </c>
      <c r="J126" s="22" t="s">
        <v>9</v>
      </c>
      <c r="K126" s="89">
        <v>60000000</v>
      </c>
      <c r="L126" s="90" t="s">
        <v>10</v>
      </c>
      <c r="M126" s="11" t="s">
        <v>14</v>
      </c>
      <c r="N126" s="11" t="s">
        <v>81</v>
      </c>
      <c r="O126" s="91" t="s">
        <v>12</v>
      </c>
      <c r="P126" s="19" t="s">
        <v>189</v>
      </c>
      <c r="Q126" s="19" t="s">
        <v>11</v>
      </c>
      <c r="R126" s="11" t="s">
        <v>30</v>
      </c>
      <c r="S126" s="92"/>
    </row>
    <row r="127" spans="1:19" ht="42.75" x14ac:dyDescent="0.25">
      <c r="A127" s="19">
        <v>116</v>
      </c>
      <c r="B127" s="11" t="s">
        <v>79</v>
      </c>
      <c r="C127" s="19" t="s">
        <v>13</v>
      </c>
      <c r="D127" s="19">
        <v>1</v>
      </c>
      <c r="E127" s="88" t="s">
        <v>178</v>
      </c>
      <c r="F127" s="11" t="s">
        <v>80</v>
      </c>
      <c r="G127" s="19" t="s">
        <v>8</v>
      </c>
      <c r="H127" s="89">
        <v>8000000</v>
      </c>
      <c r="I127" s="89">
        <v>8000000</v>
      </c>
      <c r="J127" s="22" t="s">
        <v>9</v>
      </c>
      <c r="K127" s="89">
        <v>8000000</v>
      </c>
      <c r="L127" s="90" t="s">
        <v>10</v>
      </c>
      <c r="M127" s="11" t="s">
        <v>14</v>
      </c>
      <c r="N127" s="11" t="s">
        <v>81</v>
      </c>
      <c r="O127" s="91" t="s">
        <v>12</v>
      </c>
      <c r="P127" s="19" t="s">
        <v>189</v>
      </c>
      <c r="Q127" s="19" t="s">
        <v>11</v>
      </c>
      <c r="R127" s="11" t="s">
        <v>30</v>
      </c>
      <c r="S127" s="92" t="s">
        <v>198</v>
      </c>
    </row>
    <row r="128" spans="1:19" ht="42.75" x14ac:dyDescent="0.25">
      <c r="A128" s="19">
        <v>117</v>
      </c>
      <c r="B128" s="11" t="s">
        <v>228</v>
      </c>
      <c r="C128" s="19" t="s">
        <v>13</v>
      </c>
      <c r="D128" s="19">
        <v>4</v>
      </c>
      <c r="E128" s="88" t="s">
        <v>228</v>
      </c>
      <c r="F128" s="11" t="s">
        <v>90</v>
      </c>
      <c r="G128" s="19" t="s">
        <v>8</v>
      </c>
      <c r="H128" s="89">
        <v>15000000</v>
      </c>
      <c r="I128" s="89">
        <v>60000000</v>
      </c>
      <c r="J128" s="22" t="s">
        <v>9</v>
      </c>
      <c r="K128" s="89">
        <v>60000000</v>
      </c>
      <c r="L128" s="90" t="s">
        <v>10</v>
      </c>
      <c r="M128" s="11" t="s">
        <v>14</v>
      </c>
      <c r="N128" s="11" t="s">
        <v>46</v>
      </c>
      <c r="O128" s="91" t="s">
        <v>12</v>
      </c>
      <c r="P128" s="19" t="s">
        <v>189</v>
      </c>
      <c r="Q128" s="19" t="s">
        <v>11</v>
      </c>
      <c r="R128" s="11" t="s">
        <v>30</v>
      </c>
      <c r="S128" s="92"/>
    </row>
    <row r="129" spans="1:19" ht="42.75" x14ac:dyDescent="0.25">
      <c r="A129" s="19">
        <v>118</v>
      </c>
      <c r="B129" s="11" t="s">
        <v>137</v>
      </c>
      <c r="C129" s="19" t="s">
        <v>17</v>
      </c>
      <c r="D129" s="19">
        <v>1</v>
      </c>
      <c r="E129" s="88" t="s">
        <v>137</v>
      </c>
      <c r="F129" s="11" t="s">
        <v>161</v>
      </c>
      <c r="G129" s="19" t="s">
        <v>8</v>
      </c>
      <c r="H129" s="89">
        <v>200000000</v>
      </c>
      <c r="I129" s="89">
        <v>200000000</v>
      </c>
      <c r="J129" s="22" t="s">
        <v>9</v>
      </c>
      <c r="K129" s="89">
        <v>200000000</v>
      </c>
      <c r="L129" s="90" t="s">
        <v>10</v>
      </c>
      <c r="M129" s="11" t="s">
        <v>14</v>
      </c>
      <c r="N129" s="11" t="s">
        <v>19</v>
      </c>
      <c r="O129" s="91" t="s">
        <v>12</v>
      </c>
      <c r="P129" s="19" t="s">
        <v>189</v>
      </c>
      <c r="Q129" s="19" t="s">
        <v>11</v>
      </c>
      <c r="R129" s="11" t="s">
        <v>30</v>
      </c>
      <c r="S129" s="92" t="s">
        <v>337</v>
      </c>
    </row>
    <row r="130" spans="1:19" ht="42.75" x14ac:dyDescent="0.25">
      <c r="A130" s="19">
        <v>119</v>
      </c>
      <c r="B130" s="11" t="s">
        <v>489</v>
      </c>
      <c r="C130" s="19" t="s">
        <v>13</v>
      </c>
      <c r="D130" s="19">
        <v>50</v>
      </c>
      <c r="E130" s="88" t="s">
        <v>489</v>
      </c>
      <c r="F130" s="11" t="s">
        <v>90</v>
      </c>
      <c r="G130" s="19" t="s">
        <v>8</v>
      </c>
      <c r="H130" s="89">
        <v>200000</v>
      </c>
      <c r="I130" s="89">
        <v>10000000</v>
      </c>
      <c r="J130" s="22" t="s">
        <v>9</v>
      </c>
      <c r="K130" s="89">
        <v>10000000</v>
      </c>
      <c r="L130" s="90" t="s">
        <v>10</v>
      </c>
      <c r="M130" s="11" t="s">
        <v>14</v>
      </c>
      <c r="N130" s="11" t="s">
        <v>46</v>
      </c>
      <c r="O130" s="91" t="s">
        <v>12</v>
      </c>
      <c r="P130" s="19" t="s">
        <v>189</v>
      </c>
      <c r="Q130" s="19" t="s">
        <v>11</v>
      </c>
      <c r="R130" s="11" t="s">
        <v>30</v>
      </c>
      <c r="S130" s="92"/>
    </row>
    <row r="131" spans="1:19" ht="42.75" x14ac:dyDescent="0.25">
      <c r="A131" s="19">
        <v>120</v>
      </c>
      <c r="B131" s="11" t="s">
        <v>99</v>
      </c>
      <c r="C131" s="19" t="s">
        <v>13</v>
      </c>
      <c r="D131" s="19">
        <v>1</v>
      </c>
      <c r="E131" s="88" t="s">
        <v>99</v>
      </c>
      <c r="F131" s="11" t="s">
        <v>80</v>
      </c>
      <c r="G131" s="19" t="s">
        <v>8</v>
      </c>
      <c r="H131" s="89">
        <v>5000000</v>
      </c>
      <c r="I131" s="89">
        <v>5000000</v>
      </c>
      <c r="J131" s="22" t="s">
        <v>9</v>
      </c>
      <c r="K131" s="89">
        <v>5000000</v>
      </c>
      <c r="L131" s="90" t="s">
        <v>10</v>
      </c>
      <c r="M131" s="11" t="s">
        <v>14</v>
      </c>
      <c r="N131" s="11" t="s">
        <v>81</v>
      </c>
      <c r="O131" s="91" t="s">
        <v>12</v>
      </c>
      <c r="P131" s="19" t="s">
        <v>189</v>
      </c>
      <c r="Q131" s="19" t="s">
        <v>11</v>
      </c>
      <c r="R131" s="11" t="s">
        <v>30</v>
      </c>
      <c r="S131" s="92" t="s">
        <v>198</v>
      </c>
    </row>
    <row r="132" spans="1:19" ht="43.5" x14ac:dyDescent="0.25">
      <c r="A132" s="19">
        <v>121</v>
      </c>
      <c r="B132" s="11" t="s">
        <v>181</v>
      </c>
      <c r="C132" s="19" t="s">
        <v>136</v>
      </c>
      <c r="D132" s="19">
        <v>1</v>
      </c>
      <c r="E132" s="88" t="s">
        <v>336</v>
      </c>
      <c r="F132" s="11" t="s">
        <v>98</v>
      </c>
      <c r="G132" s="19" t="s">
        <v>8</v>
      </c>
      <c r="H132" s="89">
        <v>100000000</v>
      </c>
      <c r="I132" s="89">
        <v>100000000</v>
      </c>
      <c r="J132" s="22" t="s">
        <v>9</v>
      </c>
      <c r="K132" s="89">
        <v>100000000</v>
      </c>
      <c r="L132" s="90" t="s">
        <v>10</v>
      </c>
      <c r="M132" s="11" t="s">
        <v>14</v>
      </c>
      <c r="N132" s="11" t="s">
        <v>81</v>
      </c>
      <c r="O132" s="91" t="s">
        <v>12</v>
      </c>
      <c r="P132" s="19" t="s">
        <v>189</v>
      </c>
      <c r="Q132" s="19" t="s">
        <v>11</v>
      </c>
      <c r="R132" s="11" t="s">
        <v>30</v>
      </c>
      <c r="S132" s="92" t="s">
        <v>335</v>
      </c>
    </row>
    <row r="133" spans="1:19" ht="42.75" x14ac:dyDescent="0.25">
      <c r="A133" s="19">
        <v>122</v>
      </c>
      <c r="B133" s="11" t="s">
        <v>137</v>
      </c>
      <c r="C133" s="19" t="s">
        <v>17</v>
      </c>
      <c r="D133" s="19">
        <v>1</v>
      </c>
      <c r="E133" s="88" t="s">
        <v>137</v>
      </c>
      <c r="F133" s="11" t="s">
        <v>161</v>
      </c>
      <c r="G133" s="19" t="s">
        <v>8</v>
      </c>
      <c r="H133" s="89">
        <v>200000000</v>
      </c>
      <c r="I133" s="89">
        <v>200000000</v>
      </c>
      <c r="J133" s="22" t="s">
        <v>9</v>
      </c>
      <c r="K133" s="89">
        <v>200000000</v>
      </c>
      <c r="L133" s="90" t="s">
        <v>10</v>
      </c>
      <c r="M133" s="11" t="s">
        <v>14</v>
      </c>
      <c r="N133" s="11" t="s">
        <v>19</v>
      </c>
      <c r="O133" s="91" t="s">
        <v>12</v>
      </c>
      <c r="P133" s="19" t="s">
        <v>189</v>
      </c>
      <c r="Q133" s="19" t="s">
        <v>11</v>
      </c>
      <c r="R133" s="11" t="s">
        <v>30</v>
      </c>
      <c r="S133" s="92" t="s">
        <v>337</v>
      </c>
    </row>
    <row r="134" spans="1:19" ht="57" x14ac:dyDescent="0.25">
      <c r="A134" s="19">
        <v>123</v>
      </c>
      <c r="B134" s="11" t="s">
        <v>128</v>
      </c>
      <c r="C134" s="19" t="s">
        <v>17</v>
      </c>
      <c r="D134" s="19">
        <v>1</v>
      </c>
      <c r="E134" s="88" t="s">
        <v>130</v>
      </c>
      <c r="F134" s="11" t="s">
        <v>157</v>
      </c>
      <c r="G134" s="19" t="s">
        <v>8</v>
      </c>
      <c r="H134" s="89">
        <v>200000000</v>
      </c>
      <c r="I134" s="89">
        <v>200000000</v>
      </c>
      <c r="J134" s="22" t="s">
        <v>9</v>
      </c>
      <c r="K134" s="89">
        <v>200000000</v>
      </c>
      <c r="L134" s="90" t="s">
        <v>10</v>
      </c>
      <c r="M134" s="11" t="s">
        <v>332</v>
      </c>
      <c r="N134" s="11" t="s">
        <v>18</v>
      </c>
      <c r="O134" s="91" t="s">
        <v>9</v>
      </c>
      <c r="P134" s="19" t="s">
        <v>9</v>
      </c>
      <c r="Q134" s="19" t="s">
        <v>11</v>
      </c>
      <c r="R134" s="11" t="s">
        <v>30</v>
      </c>
      <c r="S134" s="92" t="s">
        <v>333</v>
      </c>
    </row>
    <row r="135" spans="1:19" ht="85.5" x14ac:dyDescent="0.25">
      <c r="A135" s="19">
        <v>124</v>
      </c>
      <c r="B135" s="11" t="s">
        <v>132</v>
      </c>
      <c r="C135" s="19" t="s">
        <v>17</v>
      </c>
      <c r="D135" s="19">
        <v>1</v>
      </c>
      <c r="E135" s="88" t="s">
        <v>131</v>
      </c>
      <c r="F135" s="11" t="s">
        <v>158</v>
      </c>
      <c r="G135" s="19" t="s">
        <v>8</v>
      </c>
      <c r="H135" s="89">
        <v>900000000</v>
      </c>
      <c r="I135" s="89">
        <v>900000000</v>
      </c>
      <c r="J135" s="22" t="s">
        <v>9</v>
      </c>
      <c r="K135" s="89">
        <v>900000000</v>
      </c>
      <c r="L135" s="90" t="s">
        <v>10</v>
      </c>
      <c r="M135" s="11" t="s">
        <v>332</v>
      </c>
      <c r="N135" s="11" t="s">
        <v>18</v>
      </c>
      <c r="O135" s="91" t="s">
        <v>9</v>
      </c>
      <c r="P135" s="19" t="s">
        <v>9</v>
      </c>
      <c r="Q135" s="19" t="s">
        <v>11</v>
      </c>
      <c r="R135" s="11" t="s">
        <v>30</v>
      </c>
      <c r="S135" s="92" t="s">
        <v>333</v>
      </c>
    </row>
    <row r="136" spans="1:19" ht="99.75" x14ac:dyDescent="0.25">
      <c r="A136" s="19">
        <v>125</v>
      </c>
      <c r="B136" s="11" t="s">
        <v>132</v>
      </c>
      <c r="C136" s="19" t="s">
        <v>17</v>
      </c>
      <c r="D136" s="19">
        <v>1</v>
      </c>
      <c r="E136" s="88" t="s">
        <v>133</v>
      </c>
      <c r="F136" s="11" t="s">
        <v>159</v>
      </c>
      <c r="G136" s="19" t="s">
        <v>8</v>
      </c>
      <c r="H136" s="89">
        <v>950000000</v>
      </c>
      <c r="I136" s="89">
        <v>950000000</v>
      </c>
      <c r="J136" s="22" t="s">
        <v>9</v>
      </c>
      <c r="K136" s="89">
        <v>950000000</v>
      </c>
      <c r="L136" s="90" t="s">
        <v>10</v>
      </c>
      <c r="M136" s="11" t="s">
        <v>332</v>
      </c>
      <c r="N136" s="11" t="s">
        <v>18</v>
      </c>
      <c r="O136" s="91" t="s">
        <v>9</v>
      </c>
      <c r="P136" s="19" t="s">
        <v>9</v>
      </c>
      <c r="Q136" s="19" t="s">
        <v>11</v>
      </c>
      <c r="R136" s="11" t="s">
        <v>30</v>
      </c>
      <c r="S136" s="92" t="s">
        <v>333</v>
      </c>
    </row>
    <row r="137" spans="1:19" ht="42.75" x14ac:dyDescent="0.25">
      <c r="A137" s="19">
        <v>126</v>
      </c>
      <c r="B137" s="11" t="s">
        <v>132</v>
      </c>
      <c r="C137" s="19" t="s">
        <v>17</v>
      </c>
      <c r="D137" s="19">
        <v>1</v>
      </c>
      <c r="E137" s="88" t="s">
        <v>182</v>
      </c>
      <c r="F137" s="11" t="s">
        <v>183</v>
      </c>
      <c r="G137" s="19" t="s">
        <v>8</v>
      </c>
      <c r="H137" s="89">
        <v>600000000</v>
      </c>
      <c r="I137" s="89">
        <v>600000000</v>
      </c>
      <c r="J137" s="22" t="s">
        <v>9</v>
      </c>
      <c r="K137" s="89">
        <v>600000000</v>
      </c>
      <c r="L137" s="90" t="s">
        <v>10</v>
      </c>
      <c r="M137" s="11" t="s">
        <v>332</v>
      </c>
      <c r="N137" s="11" t="s">
        <v>18</v>
      </c>
      <c r="O137" s="91" t="s">
        <v>9</v>
      </c>
      <c r="P137" s="19" t="s">
        <v>9</v>
      </c>
      <c r="Q137" s="19" t="s">
        <v>11</v>
      </c>
      <c r="R137" s="11" t="s">
        <v>30</v>
      </c>
      <c r="S137" s="92" t="s">
        <v>333</v>
      </c>
    </row>
    <row r="138" spans="1:19" ht="42.75" x14ac:dyDescent="0.25">
      <c r="A138" s="19">
        <v>127</v>
      </c>
      <c r="B138" s="11" t="s">
        <v>338</v>
      </c>
      <c r="C138" s="19" t="s">
        <v>17</v>
      </c>
      <c r="D138" s="19">
        <v>50</v>
      </c>
      <c r="E138" s="88" t="s">
        <v>338</v>
      </c>
      <c r="F138" s="11" t="s">
        <v>90</v>
      </c>
      <c r="G138" s="19" t="s">
        <v>8</v>
      </c>
      <c r="H138" s="89">
        <v>7000000</v>
      </c>
      <c r="I138" s="89">
        <v>350000000</v>
      </c>
      <c r="J138" s="22" t="s">
        <v>9</v>
      </c>
      <c r="K138" s="89">
        <v>350000000</v>
      </c>
      <c r="L138" s="90" t="s">
        <v>10</v>
      </c>
      <c r="M138" s="11" t="s">
        <v>14</v>
      </c>
      <c r="N138" s="11" t="s">
        <v>19</v>
      </c>
      <c r="O138" s="91" t="s">
        <v>12</v>
      </c>
      <c r="P138" s="19" t="s">
        <v>20</v>
      </c>
      <c r="Q138" s="19" t="s">
        <v>11</v>
      </c>
      <c r="R138" s="11" t="s">
        <v>30</v>
      </c>
      <c r="S138" s="92" t="s">
        <v>330</v>
      </c>
    </row>
    <row r="139" spans="1:19" ht="42.75" x14ac:dyDescent="0.25">
      <c r="A139" s="19">
        <v>128</v>
      </c>
      <c r="B139" s="11" t="s">
        <v>490</v>
      </c>
      <c r="C139" s="19" t="s">
        <v>13</v>
      </c>
      <c r="D139" s="19">
        <v>1</v>
      </c>
      <c r="E139" s="88" t="s">
        <v>502</v>
      </c>
      <c r="F139" s="11" t="s">
        <v>90</v>
      </c>
      <c r="G139" s="19" t="s">
        <v>8</v>
      </c>
      <c r="H139" s="89">
        <v>15000000</v>
      </c>
      <c r="I139" s="89">
        <v>15000000</v>
      </c>
      <c r="J139" s="22" t="s">
        <v>9</v>
      </c>
      <c r="K139" s="89">
        <v>15000000</v>
      </c>
      <c r="L139" s="90" t="s">
        <v>10</v>
      </c>
      <c r="M139" s="11" t="s">
        <v>14</v>
      </c>
      <c r="N139" s="11" t="s">
        <v>19</v>
      </c>
      <c r="O139" s="91" t="s">
        <v>12</v>
      </c>
      <c r="P139" s="19" t="s">
        <v>20</v>
      </c>
      <c r="Q139" s="19" t="s">
        <v>11</v>
      </c>
      <c r="R139" s="11" t="s">
        <v>30</v>
      </c>
      <c r="S139" s="92" t="s">
        <v>514</v>
      </c>
    </row>
    <row r="140" spans="1:19" ht="42.75" x14ac:dyDescent="0.25">
      <c r="A140" s="19">
        <v>129</v>
      </c>
      <c r="B140" s="11" t="s">
        <v>491</v>
      </c>
      <c r="C140" s="19" t="s">
        <v>499</v>
      </c>
      <c r="D140" s="19">
        <v>30</v>
      </c>
      <c r="E140" s="88" t="s">
        <v>503</v>
      </c>
      <c r="F140" s="11" t="s">
        <v>90</v>
      </c>
      <c r="G140" s="19" t="s">
        <v>8</v>
      </c>
      <c r="H140" s="89">
        <v>150000</v>
      </c>
      <c r="I140" s="89">
        <v>4500000</v>
      </c>
      <c r="J140" s="22" t="s">
        <v>9</v>
      </c>
      <c r="K140" s="89">
        <v>4500000</v>
      </c>
      <c r="L140" s="90" t="s">
        <v>10</v>
      </c>
      <c r="M140" s="11" t="s">
        <v>14</v>
      </c>
      <c r="N140" s="11" t="s">
        <v>46</v>
      </c>
      <c r="O140" s="91" t="s">
        <v>12</v>
      </c>
      <c r="P140" s="19" t="s">
        <v>189</v>
      </c>
      <c r="Q140" s="19" t="s">
        <v>11</v>
      </c>
      <c r="R140" s="11" t="s">
        <v>30</v>
      </c>
      <c r="S140" s="92"/>
    </row>
    <row r="141" spans="1:19" ht="42.75" x14ac:dyDescent="0.25">
      <c r="A141" s="19">
        <v>130</v>
      </c>
      <c r="B141" s="11" t="s">
        <v>491</v>
      </c>
      <c r="C141" s="19" t="s">
        <v>499</v>
      </c>
      <c r="D141" s="19">
        <v>24</v>
      </c>
      <c r="E141" s="88" t="s">
        <v>504</v>
      </c>
      <c r="F141" s="11" t="s">
        <v>90</v>
      </c>
      <c r="G141" s="19" t="s">
        <v>8</v>
      </c>
      <c r="H141" s="89">
        <v>500000</v>
      </c>
      <c r="I141" s="89">
        <v>12000000</v>
      </c>
      <c r="J141" s="22" t="s">
        <v>9</v>
      </c>
      <c r="K141" s="89">
        <v>12000000</v>
      </c>
      <c r="L141" s="90" t="s">
        <v>10</v>
      </c>
      <c r="M141" s="11" t="s">
        <v>14</v>
      </c>
      <c r="N141" s="11" t="s">
        <v>46</v>
      </c>
      <c r="O141" s="91" t="s">
        <v>12</v>
      </c>
      <c r="P141" s="19" t="s">
        <v>189</v>
      </c>
      <c r="Q141" s="19" t="s">
        <v>11</v>
      </c>
      <c r="R141" s="11" t="s">
        <v>30</v>
      </c>
      <c r="S141" s="92"/>
    </row>
    <row r="142" spans="1:19" ht="42.75" x14ac:dyDescent="0.25">
      <c r="A142" s="19">
        <v>131</v>
      </c>
      <c r="B142" s="11" t="s">
        <v>492</v>
      </c>
      <c r="C142" s="19" t="s">
        <v>499</v>
      </c>
      <c r="D142" s="19">
        <v>2</v>
      </c>
      <c r="E142" s="88" t="s">
        <v>505</v>
      </c>
      <c r="F142" s="11" t="s">
        <v>315</v>
      </c>
      <c r="G142" s="19" t="s">
        <v>8</v>
      </c>
      <c r="H142" s="89">
        <v>7000000</v>
      </c>
      <c r="I142" s="89">
        <v>14000000</v>
      </c>
      <c r="J142" s="22" t="s">
        <v>9</v>
      </c>
      <c r="K142" s="89">
        <v>14000000</v>
      </c>
      <c r="L142" s="90" t="s">
        <v>10</v>
      </c>
      <c r="M142" s="11" t="s">
        <v>14</v>
      </c>
      <c r="N142" s="11" t="s">
        <v>46</v>
      </c>
      <c r="O142" s="91" t="s">
        <v>12</v>
      </c>
      <c r="P142" s="19" t="s">
        <v>189</v>
      </c>
      <c r="Q142" s="19" t="s">
        <v>11</v>
      </c>
      <c r="R142" s="11" t="s">
        <v>30</v>
      </c>
      <c r="S142" s="92"/>
    </row>
    <row r="143" spans="1:19" ht="42.75" x14ac:dyDescent="0.25">
      <c r="A143" s="19">
        <v>132</v>
      </c>
      <c r="B143" s="11" t="s">
        <v>492</v>
      </c>
      <c r="C143" s="19" t="s">
        <v>499</v>
      </c>
      <c r="D143" s="19">
        <v>2</v>
      </c>
      <c r="E143" s="88" t="s">
        <v>506</v>
      </c>
      <c r="F143" s="11" t="s">
        <v>315</v>
      </c>
      <c r="G143" s="19" t="s">
        <v>8</v>
      </c>
      <c r="H143" s="89">
        <v>3000000</v>
      </c>
      <c r="I143" s="89">
        <v>6000000</v>
      </c>
      <c r="J143" s="22" t="s">
        <v>9</v>
      </c>
      <c r="K143" s="89">
        <v>6000000</v>
      </c>
      <c r="L143" s="90" t="s">
        <v>10</v>
      </c>
      <c r="M143" s="11" t="s">
        <v>14</v>
      </c>
      <c r="N143" s="11" t="s">
        <v>46</v>
      </c>
      <c r="O143" s="91" t="s">
        <v>12</v>
      </c>
      <c r="P143" s="19" t="s">
        <v>189</v>
      </c>
      <c r="Q143" s="19" t="s">
        <v>11</v>
      </c>
      <c r="R143" s="11" t="s">
        <v>30</v>
      </c>
      <c r="S143" s="92"/>
    </row>
    <row r="144" spans="1:19" ht="57" x14ac:dyDescent="0.25">
      <c r="A144" s="19">
        <v>133</v>
      </c>
      <c r="B144" s="11" t="s">
        <v>493</v>
      </c>
      <c r="C144" s="19" t="s">
        <v>13</v>
      </c>
      <c r="D144" s="19">
        <v>10</v>
      </c>
      <c r="E144" s="88" t="s">
        <v>507</v>
      </c>
      <c r="F144" s="11" t="s">
        <v>172</v>
      </c>
      <c r="G144" s="19" t="s">
        <v>8</v>
      </c>
      <c r="H144" s="89">
        <v>250000</v>
      </c>
      <c r="I144" s="89">
        <v>2500000</v>
      </c>
      <c r="J144" s="22" t="s">
        <v>9</v>
      </c>
      <c r="K144" s="89">
        <v>2500000</v>
      </c>
      <c r="L144" s="90" t="s">
        <v>10</v>
      </c>
      <c r="M144" s="11" t="s">
        <v>14</v>
      </c>
      <c r="N144" s="11" t="s">
        <v>46</v>
      </c>
      <c r="O144" s="91"/>
      <c r="P144" s="19" t="s">
        <v>189</v>
      </c>
      <c r="Q144" s="19" t="s">
        <v>11</v>
      </c>
      <c r="R144" s="11" t="s">
        <v>30</v>
      </c>
      <c r="S144" s="92"/>
    </row>
    <row r="145" spans="1:19" ht="42.75" x14ac:dyDescent="0.25">
      <c r="A145" s="19">
        <v>134</v>
      </c>
      <c r="B145" s="11" t="s">
        <v>104</v>
      </c>
      <c r="C145" s="19" t="s">
        <v>13</v>
      </c>
      <c r="D145" s="19">
        <v>5</v>
      </c>
      <c r="E145" s="88" t="s">
        <v>508</v>
      </c>
      <c r="F145" s="11" t="s">
        <v>105</v>
      </c>
      <c r="G145" s="19" t="s">
        <v>8</v>
      </c>
      <c r="H145" s="89">
        <v>320000000</v>
      </c>
      <c r="I145" s="89">
        <v>1600000000</v>
      </c>
      <c r="J145" s="22" t="s">
        <v>9</v>
      </c>
      <c r="K145" s="89">
        <v>1600000000</v>
      </c>
      <c r="L145" s="90" t="s">
        <v>10</v>
      </c>
      <c r="M145" s="11" t="s">
        <v>14</v>
      </c>
      <c r="N145" s="11" t="s">
        <v>18</v>
      </c>
      <c r="O145" s="91" t="s">
        <v>9</v>
      </c>
      <c r="P145" s="19" t="s">
        <v>189</v>
      </c>
      <c r="Q145" s="19" t="s">
        <v>11</v>
      </c>
      <c r="R145" s="11" t="s">
        <v>30</v>
      </c>
      <c r="S145" s="92" t="s">
        <v>337</v>
      </c>
    </row>
    <row r="146" spans="1:19" ht="42.75" x14ac:dyDescent="0.25">
      <c r="A146" s="19">
        <v>135</v>
      </c>
      <c r="B146" s="11" t="s">
        <v>494</v>
      </c>
      <c r="C146" s="19" t="s">
        <v>89</v>
      </c>
      <c r="D146" s="19">
        <v>150</v>
      </c>
      <c r="E146" s="88" t="s">
        <v>509</v>
      </c>
      <c r="F146" s="11" t="s">
        <v>90</v>
      </c>
      <c r="G146" s="19" t="s">
        <v>8</v>
      </c>
      <c r="H146" s="89">
        <v>150000</v>
      </c>
      <c r="I146" s="89">
        <v>22500000</v>
      </c>
      <c r="J146" s="22" t="s">
        <v>9</v>
      </c>
      <c r="K146" s="89">
        <v>22500000</v>
      </c>
      <c r="L146" s="90" t="s">
        <v>10</v>
      </c>
      <c r="M146" s="11" t="s">
        <v>14</v>
      </c>
      <c r="N146" s="11"/>
      <c r="O146" s="91"/>
      <c r="P146" s="19" t="s">
        <v>189</v>
      </c>
      <c r="Q146" s="19" t="s">
        <v>11</v>
      </c>
      <c r="R146" s="11" t="s">
        <v>30</v>
      </c>
      <c r="S146" s="92"/>
    </row>
    <row r="147" spans="1:19" ht="42.75" x14ac:dyDescent="0.25">
      <c r="A147" s="19">
        <v>136</v>
      </c>
      <c r="B147" s="11" t="s">
        <v>495</v>
      </c>
      <c r="C147" s="19" t="s">
        <v>17</v>
      </c>
      <c r="D147" s="19">
        <v>1</v>
      </c>
      <c r="E147" s="88" t="s">
        <v>510</v>
      </c>
      <c r="F147" s="11" t="s">
        <v>172</v>
      </c>
      <c r="G147" s="19" t="s">
        <v>8</v>
      </c>
      <c r="H147" s="89">
        <v>200000000</v>
      </c>
      <c r="I147" s="89">
        <v>200000000</v>
      </c>
      <c r="J147" s="22" t="s">
        <v>9</v>
      </c>
      <c r="K147" s="89">
        <v>200000000</v>
      </c>
      <c r="L147" s="90" t="s">
        <v>10</v>
      </c>
      <c r="M147" s="11" t="s">
        <v>14</v>
      </c>
      <c r="N147" s="11"/>
      <c r="O147" s="91"/>
      <c r="P147" s="19" t="s">
        <v>189</v>
      </c>
      <c r="Q147" s="19" t="s">
        <v>11</v>
      </c>
      <c r="R147" s="11" t="s">
        <v>30</v>
      </c>
      <c r="S147" s="92"/>
    </row>
    <row r="148" spans="1:19" ht="42.75" x14ac:dyDescent="0.25">
      <c r="A148" s="19">
        <v>137</v>
      </c>
      <c r="B148" s="11" t="s">
        <v>496</v>
      </c>
      <c r="C148" s="19" t="s">
        <v>500</v>
      </c>
      <c r="D148" s="19">
        <v>700</v>
      </c>
      <c r="E148" s="88" t="s">
        <v>511</v>
      </c>
      <c r="F148" s="11" t="s">
        <v>90</v>
      </c>
      <c r="G148" s="19" t="s">
        <v>8</v>
      </c>
      <c r="H148" s="89">
        <v>11000000</v>
      </c>
      <c r="I148" s="89">
        <v>7700000000</v>
      </c>
      <c r="J148" s="22" t="s">
        <v>9</v>
      </c>
      <c r="K148" s="89">
        <v>7700000000</v>
      </c>
      <c r="L148" s="90" t="s">
        <v>10</v>
      </c>
      <c r="M148" s="11" t="s">
        <v>14</v>
      </c>
      <c r="N148" s="11"/>
      <c r="O148" s="91"/>
      <c r="P148" s="19" t="s">
        <v>189</v>
      </c>
      <c r="Q148" s="19" t="s">
        <v>11</v>
      </c>
      <c r="R148" s="11" t="s">
        <v>30</v>
      </c>
      <c r="S148" s="92"/>
    </row>
    <row r="149" spans="1:19" ht="42.75" x14ac:dyDescent="0.25">
      <c r="A149" s="19">
        <v>138</v>
      </c>
      <c r="B149" s="11" t="s">
        <v>497</v>
      </c>
      <c r="C149" s="19" t="s">
        <v>501</v>
      </c>
      <c r="D149" s="19">
        <v>12</v>
      </c>
      <c r="E149" s="88" t="s">
        <v>512</v>
      </c>
      <c r="F149" s="11" t="s">
        <v>172</v>
      </c>
      <c r="G149" s="19" t="s">
        <v>8</v>
      </c>
      <c r="H149" s="89">
        <v>20000000</v>
      </c>
      <c r="I149" s="89">
        <v>240000000</v>
      </c>
      <c r="J149" s="22" t="s">
        <v>9</v>
      </c>
      <c r="K149" s="89">
        <v>240000000</v>
      </c>
      <c r="L149" s="90" t="s">
        <v>10</v>
      </c>
      <c r="M149" s="11" t="s">
        <v>14</v>
      </c>
      <c r="N149" s="11"/>
      <c r="O149" s="91"/>
      <c r="P149" s="19" t="s">
        <v>189</v>
      </c>
      <c r="Q149" s="19" t="s">
        <v>11</v>
      </c>
      <c r="R149" s="11" t="s">
        <v>30</v>
      </c>
      <c r="S149" s="92"/>
    </row>
    <row r="150" spans="1:19" ht="42.75" x14ac:dyDescent="0.25">
      <c r="A150" s="19">
        <v>139</v>
      </c>
      <c r="B150" s="11" t="s">
        <v>498</v>
      </c>
      <c r="C150" s="19" t="s">
        <v>501</v>
      </c>
      <c r="D150" s="19">
        <v>12</v>
      </c>
      <c r="E150" s="88" t="s">
        <v>513</v>
      </c>
      <c r="F150" s="11" t="s">
        <v>172</v>
      </c>
      <c r="G150" s="19" t="s">
        <v>8</v>
      </c>
      <c r="H150" s="89">
        <v>12000000</v>
      </c>
      <c r="I150" s="89">
        <v>144000000</v>
      </c>
      <c r="J150" s="22" t="s">
        <v>9</v>
      </c>
      <c r="K150" s="89">
        <v>144000000</v>
      </c>
      <c r="L150" s="90" t="s">
        <v>10</v>
      </c>
      <c r="M150" s="11" t="s">
        <v>14</v>
      </c>
      <c r="N150" s="11"/>
      <c r="O150" s="91"/>
      <c r="P150" s="19" t="s">
        <v>189</v>
      </c>
      <c r="Q150" s="19" t="s">
        <v>11</v>
      </c>
      <c r="R150" s="11" t="s">
        <v>30</v>
      </c>
      <c r="S150" s="92"/>
    </row>
    <row r="151" spans="1:19" ht="99.75" x14ac:dyDescent="0.25">
      <c r="A151" s="19">
        <v>140</v>
      </c>
      <c r="B151" s="11" t="s">
        <v>516</v>
      </c>
      <c r="C151" s="19" t="s">
        <v>13</v>
      </c>
      <c r="D151" s="19">
        <v>1</v>
      </c>
      <c r="E151" s="88" t="s">
        <v>517</v>
      </c>
      <c r="F151" s="11" t="s">
        <v>519</v>
      </c>
      <c r="G151" s="19" t="s">
        <v>8</v>
      </c>
      <c r="H151" s="89">
        <v>25000000</v>
      </c>
      <c r="I151" s="89">
        <v>25000000</v>
      </c>
      <c r="J151" s="22" t="s">
        <v>9</v>
      </c>
      <c r="K151" s="89">
        <v>25000000</v>
      </c>
      <c r="L151" s="90" t="s">
        <v>10</v>
      </c>
      <c r="M151" s="11" t="s">
        <v>14</v>
      </c>
      <c r="N151" s="11" t="s">
        <v>518</v>
      </c>
      <c r="O151" s="91" t="s">
        <v>12</v>
      </c>
      <c r="P151" s="19" t="s">
        <v>189</v>
      </c>
      <c r="Q151" s="19" t="s">
        <v>11</v>
      </c>
      <c r="R151" s="11" t="s">
        <v>49</v>
      </c>
      <c r="S151" s="11" t="s">
        <v>520</v>
      </c>
    </row>
    <row r="152" spans="1:19" ht="85.5" x14ac:dyDescent="0.25">
      <c r="A152" s="19">
        <v>141</v>
      </c>
      <c r="B152" s="11" t="s">
        <v>521</v>
      </c>
      <c r="C152" s="19" t="s">
        <v>522</v>
      </c>
      <c r="D152" s="19">
        <v>1</v>
      </c>
      <c r="E152" s="88" t="s">
        <v>523</v>
      </c>
      <c r="F152" s="11" t="s">
        <v>519</v>
      </c>
      <c r="G152" s="19" t="s">
        <v>8</v>
      </c>
      <c r="H152" s="89">
        <v>900000</v>
      </c>
      <c r="I152" s="89">
        <v>900000</v>
      </c>
      <c r="J152" s="22" t="s">
        <v>9</v>
      </c>
      <c r="K152" s="89">
        <v>900000</v>
      </c>
      <c r="L152" s="90" t="s">
        <v>10</v>
      </c>
      <c r="M152" s="11" t="s">
        <v>14</v>
      </c>
      <c r="N152" s="11" t="s">
        <v>518</v>
      </c>
      <c r="O152" s="91" t="s">
        <v>12</v>
      </c>
      <c r="P152" s="19" t="s">
        <v>189</v>
      </c>
      <c r="Q152" s="19" t="s">
        <v>11</v>
      </c>
      <c r="R152" s="11" t="s">
        <v>49</v>
      </c>
      <c r="S152" s="11" t="s">
        <v>524</v>
      </c>
    </row>
    <row r="153" spans="1:19" ht="57" x14ac:dyDescent="0.25">
      <c r="A153" s="19">
        <v>142</v>
      </c>
      <c r="B153" s="11" t="s">
        <v>525</v>
      </c>
      <c r="C153" s="19" t="s">
        <v>13</v>
      </c>
      <c r="D153" s="19">
        <v>5</v>
      </c>
      <c r="E153" s="88" t="s">
        <v>526</v>
      </c>
      <c r="F153" s="11" t="s">
        <v>519</v>
      </c>
      <c r="G153" s="19" t="s">
        <v>8</v>
      </c>
      <c r="H153" s="89">
        <v>100000</v>
      </c>
      <c r="I153" s="89">
        <v>500000</v>
      </c>
      <c r="J153" s="22" t="s">
        <v>9</v>
      </c>
      <c r="K153" s="89">
        <v>500000</v>
      </c>
      <c r="L153" s="90" t="s">
        <v>10</v>
      </c>
      <c r="M153" s="11" t="s">
        <v>14</v>
      </c>
      <c r="N153" s="11" t="s">
        <v>518</v>
      </c>
      <c r="O153" s="91" t="s">
        <v>12</v>
      </c>
      <c r="P153" s="19" t="s">
        <v>189</v>
      </c>
      <c r="Q153" s="19" t="s">
        <v>11</v>
      </c>
      <c r="R153" s="11" t="s">
        <v>49</v>
      </c>
      <c r="S153" s="11" t="s">
        <v>527</v>
      </c>
    </row>
    <row r="154" spans="1:19" ht="128.25" x14ac:dyDescent="0.25">
      <c r="A154" s="19">
        <v>143</v>
      </c>
      <c r="B154" s="11" t="s">
        <v>530</v>
      </c>
      <c r="C154" s="19" t="s">
        <v>13</v>
      </c>
      <c r="D154" s="19">
        <v>1</v>
      </c>
      <c r="E154" s="88" t="s">
        <v>531</v>
      </c>
      <c r="F154" s="11" t="s">
        <v>519</v>
      </c>
      <c r="G154" s="19" t="s">
        <v>8</v>
      </c>
      <c r="H154" s="89">
        <v>18000000</v>
      </c>
      <c r="I154" s="89">
        <v>18000000</v>
      </c>
      <c r="J154" s="22" t="s">
        <v>9</v>
      </c>
      <c r="K154" s="89">
        <v>18000000</v>
      </c>
      <c r="L154" s="90" t="s">
        <v>10</v>
      </c>
      <c r="M154" s="11" t="s">
        <v>14</v>
      </c>
      <c r="N154" s="11" t="s">
        <v>518</v>
      </c>
      <c r="O154" s="91" t="s">
        <v>12</v>
      </c>
      <c r="P154" s="19" t="s">
        <v>189</v>
      </c>
      <c r="Q154" s="19" t="s">
        <v>11</v>
      </c>
      <c r="R154" s="11" t="s">
        <v>49</v>
      </c>
      <c r="S154" s="11" t="s">
        <v>528</v>
      </c>
    </row>
    <row r="155" spans="1:19" ht="128.25" x14ac:dyDescent="0.25">
      <c r="A155" s="19">
        <v>144</v>
      </c>
      <c r="B155" s="11" t="s">
        <v>532</v>
      </c>
      <c r="C155" s="19" t="s">
        <v>13</v>
      </c>
      <c r="D155" s="19">
        <v>1</v>
      </c>
      <c r="E155" s="88" t="s">
        <v>533</v>
      </c>
      <c r="F155" s="11" t="s">
        <v>519</v>
      </c>
      <c r="G155" s="19" t="s">
        <v>8</v>
      </c>
      <c r="H155" s="89">
        <v>2000000</v>
      </c>
      <c r="I155" s="89">
        <v>2000000</v>
      </c>
      <c r="J155" s="22" t="s">
        <v>9</v>
      </c>
      <c r="K155" s="89">
        <v>2000000</v>
      </c>
      <c r="L155" s="90" t="s">
        <v>10</v>
      </c>
      <c r="M155" s="11" t="s">
        <v>14</v>
      </c>
      <c r="N155" s="11" t="s">
        <v>518</v>
      </c>
      <c r="O155" s="91" t="s">
        <v>12</v>
      </c>
      <c r="P155" s="19" t="s">
        <v>189</v>
      </c>
      <c r="Q155" s="19" t="s">
        <v>11</v>
      </c>
      <c r="R155" s="11" t="s">
        <v>49</v>
      </c>
      <c r="S155" s="11" t="s">
        <v>529</v>
      </c>
    </row>
    <row r="156" spans="1:19" ht="30" x14ac:dyDescent="0.25">
      <c r="A156" s="79" t="s">
        <v>399</v>
      </c>
      <c r="B156" s="79"/>
      <c r="C156" s="79"/>
      <c r="D156" s="79"/>
      <c r="E156" s="79"/>
      <c r="F156" s="79"/>
      <c r="G156" s="79"/>
      <c r="H156" s="79"/>
      <c r="I156" s="79"/>
      <c r="J156" s="79"/>
      <c r="K156" s="79"/>
      <c r="L156" s="79"/>
      <c r="M156" s="79"/>
      <c r="N156" s="79"/>
      <c r="O156" s="79"/>
      <c r="P156" s="79"/>
      <c r="Q156" s="79"/>
      <c r="R156" s="79"/>
      <c r="S156" s="79"/>
    </row>
    <row r="157" spans="1:19" ht="45" x14ac:dyDescent="0.25">
      <c r="A157" s="8">
        <v>114</v>
      </c>
      <c r="B157" s="2" t="s">
        <v>74</v>
      </c>
      <c r="C157" s="7" t="s">
        <v>17</v>
      </c>
      <c r="D157" s="4">
        <v>1</v>
      </c>
      <c r="E157" s="3" t="s">
        <v>74</v>
      </c>
      <c r="F157" s="2" t="s">
        <v>279</v>
      </c>
      <c r="G157" s="4" t="s">
        <v>8</v>
      </c>
      <c r="H157" s="21" t="s">
        <v>277</v>
      </c>
      <c r="I157" s="21" t="s">
        <v>277</v>
      </c>
      <c r="J157" s="22" t="s">
        <v>9</v>
      </c>
      <c r="K157" s="21" t="s">
        <v>277</v>
      </c>
      <c r="L157" s="24" t="s">
        <v>10</v>
      </c>
      <c r="M157" s="7" t="s">
        <v>14</v>
      </c>
      <c r="N157" s="7" t="s">
        <v>19</v>
      </c>
      <c r="O157" s="23" t="s">
        <v>12</v>
      </c>
      <c r="P157" s="8" t="s">
        <v>20</v>
      </c>
      <c r="Q157" s="2" t="s">
        <v>11</v>
      </c>
      <c r="R157" s="7" t="s">
        <v>29</v>
      </c>
      <c r="S157" s="2" t="s">
        <v>283</v>
      </c>
    </row>
    <row r="158" spans="1:19" ht="45" x14ac:dyDescent="0.25">
      <c r="A158" s="8">
        <v>115</v>
      </c>
      <c r="B158" s="2" t="s">
        <v>262</v>
      </c>
      <c r="C158" s="7" t="s">
        <v>17</v>
      </c>
      <c r="D158" s="4">
        <v>1</v>
      </c>
      <c r="E158" s="3" t="s">
        <v>262</v>
      </c>
      <c r="F158" s="2" t="s">
        <v>279</v>
      </c>
      <c r="G158" s="4" t="s">
        <v>8</v>
      </c>
      <c r="H158" s="21" t="s">
        <v>277</v>
      </c>
      <c r="I158" s="21" t="s">
        <v>277</v>
      </c>
      <c r="J158" s="22" t="s">
        <v>9</v>
      </c>
      <c r="K158" s="21" t="s">
        <v>277</v>
      </c>
      <c r="L158" s="24" t="s">
        <v>10</v>
      </c>
      <c r="M158" s="7" t="s">
        <v>14</v>
      </c>
      <c r="N158" s="7" t="s">
        <v>19</v>
      </c>
      <c r="O158" s="23" t="s">
        <v>12</v>
      </c>
      <c r="P158" s="8" t="s">
        <v>20</v>
      </c>
      <c r="Q158" s="2" t="s">
        <v>11</v>
      </c>
      <c r="R158" s="7" t="s">
        <v>29</v>
      </c>
      <c r="S158" s="2" t="s">
        <v>283</v>
      </c>
    </row>
    <row r="159" spans="1:19" ht="45" x14ac:dyDescent="0.25">
      <c r="A159" s="8">
        <v>116</v>
      </c>
      <c r="B159" s="2" t="s">
        <v>73</v>
      </c>
      <c r="C159" s="7" t="s">
        <v>17</v>
      </c>
      <c r="D159" s="4">
        <v>1</v>
      </c>
      <c r="E159" s="3" t="s">
        <v>73</v>
      </c>
      <c r="F159" s="2" t="s">
        <v>276</v>
      </c>
      <c r="G159" s="4" t="s">
        <v>8</v>
      </c>
      <c r="H159" s="21" t="s">
        <v>277</v>
      </c>
      <c r="I159" s="21" t="s">
        <v>277</v>
      </c>
      <c r="J159" s="22" t="s">
        <v>9</v>
      </c>
      <c r="K159" s="21" t="s">
        <v>277</v>
      </c>
      <c r="L159" s="24" t="s">
        <v>10</v>
      </c>
      <c r="M159" s="7" t="s">
        <v>14</v>
      </c>
      <c r="N159" s="7" t="s">
        <v>19</v>
      </c>
      <c r="O159" s="23" t="s">
        <v>12</v>
      </c>
      <c r="P159" s="8" t="s">
        <v>20</v>
      </c>
      <c r="Q159" s="2" t="s">
        <v>11</v>
      </c>
      <c r="R159" s="7" t="s">
        <v>29</v>
      </c>
      <c r="S159" s="2" t="s">
        <v>283</v>
      </c>
    </row>
    <row r="160" spans="1:19" ht="45" x14ac:dyDescent="0.25">
      <c r="A160" s="8">
        <v>117</v>
      </c>
      <c r="B160" s="2" t="s">
        <v>263</v>
      </c>
      <c r="C160" s="7" t="s">
        <v>17</v>
      </c>
      <c r="D160" s="4">
        <v>1</v>
      </c>
      <c r="E160" s="3" t="s">
        <v>264</v>
      </c>
      <c r="F160" s="2" t="s">
        <v>280</v>
      </c>
      <c r="G160" s="4" t="s">
        <v>8</v>
      </c>
      <c r="H160" s="21" t="s">
        <v>281</v>
      </c>
      <c r="I160" s="21" t="s">
        <v>281</v>
      </c>
      <c r="J160" s="22" t="s">
        <v>9</v>
      </c>
      <c r="K160" s="21" t="s">
        <v>281</v>
      </c>
      <c r="L160" s="24" t="s">
        <v>10</v>
      </c>
      <c r="M160" s="7" t="s">
        <v>14</v>
      </c>
      <c r="N160" s="7" t="s">
        <v>19</v>
      </c>
      <c r="O160" s="23" t="s">
        <v>12</v>
      </c>
      <c r="P160" s="8" t="s">
        <v>20</v>
      </c>
      <c r="Q160" s="4" t="s">
        <v>11</v>
      </c>
      <c r="R160" s="7" t="s">
        <v>29</v>
      </c>
      <c r="S160" s="2" t="s">
        <v>283</v>
      </c>
    </row>
    <row r="161" spans="1:19" ht="45" x14ac:dyDescent="0.25">
      <c r="A161" s="8">
        <v>118</v>
      </c>
      <c r="B161" s="7" t="s">
        <v>215</v>
      </c>
      <c r="C161" s="7" t="s">
        <v>17</v>
      </c>
      <c r="D161" s="8">
        <v>1</v>
      </c>
      <c r="E161" s="9" t="s">
        <v>216</v>
      </c>
      <c r="F161" s="2" t="s">
        <v>172</v>
      </c>
      <c r="G161" s="4" t="s">
        <v>8</v>
      </c>
      <c r="H161" s="10">
        <v>2900000000</v>
      </c>
      <c r="I161" s="6">
        <v>2900000000</v>
      </c>
      <c r="J161" s="22" t="s">
        <v>9</v>
      </c>
      <c r="K161" s="10">
        <v>2900000000</v>
      </c>
      <c r="L161" s="2" t="s">
        <v>10</v>
      </c>
      <c r="M161" s="2" t="s">
        <v>14</v>
      </c>
      <c r="N161" s="7" t="s">
        <v>218</v>
      </c>
      <c r="O161" s="23" t="s">
        <v>12</v>
      </c>
      <c r="P161" s="8" t="s">
        <v>20</v>
      </c>
      <c r="Q161" s="4" t="s">
        <v>219</v>
      </c>
      <c r="R161" s="7" t="s">
        <v>31</v>
      </c>
      <c r="S161" s="7" t="s">
        <v>217</v>
      </c>
    </row>
    <row r="162" spans="1:19" ht="45" x14ac:dyDescent="0.25">
      <c r="A162" s="8">
        <v>119</v>
      </c>
      <c r="B162" s="7" t="s">
        <v>391</v>
      </c>
      <c r="C162" s="7" t="s">
        <v>13</v>
      </c>
      <c r="D162" s="8">
        <v>50</v>
      </c>
      <c r="E162" s="9" t="s">
        <v>391</v>
      </c>
      <c r="F162" s="2" t="s">
        <v>172</v>
      </c>
      <c r="G162" s="4" t="s">
        <v>8</v>
      </c>
      <c r="H162" s="10">
        <f>I162/D162</f>
        <v>2600000</v>
      </c>
      <c r="I162" s="6">
        <v>130000000</v>
      </c>
      <c r="J162" s="22" t="s">
        <v>9</v>
      </c>
      <c r="K162" s="6">
        <v>130000000</v>
      </c>
      <c r="L162" s="2" t="s">
        <v>10</v>
      </c>
      <c r="M162" s="24" t="s">
        <v>396</v>
      </c>
      <c r="N162" s="24" t="s">
        <v>18</v>
      </c>
      <c r="O162" s="23" t="s">
        <v>12</v>
      </c>
      <c r="P162" s="23" t="s">
        <v>323</v>
      </c>
      <c r="Q162" s="24" t="s">
        <v>11</v>
      </c>
      <c r="R162" s="24" t="s">
        <v>388</v>
      </c>
      <c r="S162" s="7"/>
    </row>
    <row r="163" spans="1:19" ht="45" x14ac:dyDescent="0.25">
      <c r="A163" s="8">
        <v>120</v>
      </c>
      <c r="B163" s="24" t="s">
        <v>181</v>
      </c>
      <c r="C163" s="23" t="s">
        <v>136</v>
      </c>
      <c r="D163" s="23">
        <v>1</v>
      </c>
      <c r="E163" s="25" t="s">
        <v>336</v>
      </c>
      <c r="F163" s="24" t="s">
        <v>98</v>
      </c>
      <c r="G163" s="23" t="s">
        <v>8</v>
      </c>
      <c r="H163" s="27">
        <v>50000000</v>
      </c>
      <c r="I163" s="26">
        <v>50000000</v>
      </c>
      <c r="J163" s="23" t="s">
        <v>9</v>
      </c>
      <c r="K163" s="28">
        <v>50000000</v>
      </c>
      <c r="L163" s="24" t="s">
        <v>10</v>
      </c>
      <c r="M163" s="24" t="s">
        <v>14</v>
      </c>
      <c r="N163" s="24" t="s">
        <v>81</v>
      </c>
      <c r="O163" s="23" t="s">
        <v>12</v>
      </c>
      <c r="P163" s="23" t="s">
        <v>323</v>
      </c>
      <c r="Q163" s="24" t="s">
        <v>11</v>
      </c>
      <c r="R163" s="24" t="s">
        <v>30</v>
      </c>
      <c r="S163" s="24" t="s">
        <v>335</v>
      </c>
    </row>
    <row r="164" spans="1:19" ht="45" x14ac:dyDescent="0.25">
      <c r="A164" s="8">
        <v>121</v>
      </c>
      <c r="B164" s="24" t="s">
        <v>387</v>
      </c>
      <c r="C164" s="23" t="s">
        <v>13</v>
      </c>
      <c r="D164" s="23">
        <v>10</v>
      </c>
      <c r="E164" s="25" t="s">
        <v>395</v>
      </c>
      <c r="F164" s="24" t="s">
        <v>172</v>
      </c>
      <c r="G164" s="23" t="s">
        <v>8</v>
      </c>
      <c r="H164" s="27">
        <f>I164/D164</f>
        <v>4890000</v>
      </c>
      <c r="I164" s="26">
        <v>48900000</v>
      </c>
      <c r="J164" s="23" t="s">
        <v>9</v>
      </c>
      <c r="K164" s="26">
        <v>48900000</v>
      </c>
      <c r="L164" s="24" t="s">
        <v>10</v>
      </c>
      <c r="M164" s="24" t="s">
        <v>396</v>
      </c>
      <c r="N164" s="24" t="s">
        <v>18</v>
      </c>
      <c r="O164" s="23" t="s">
        <v>12</v>
      </c>
      <c r="P164" s="23" t="s">
        <v>323</v>
      </c>
      <c r="Q164" s="24" t="s">
        <v>11</v>
      </c>
      <c r="R164" s="24" t="s">
        <v>388</v>
      </c>
      <c r="S164" s="24"/>
    </row>
    <row r="165" spans="1:19" ht="45" x14ac:dyDescent="0.25">
      <c r="A165" s="8">
        <v>122</v>
      </c>
      <c r="B165" s="24" t="s">
        <v>83</v>
      </c>
      <c r="C165" s="24" t="s">
        <v>17</v>
      </c>
      <c r="D165" s="23">
        <v>2</v>
      </c>
      <c r="E165" s="25" t="s">
        <v>84</v>
      </c>
      <c r="F165" s="24" t="s">
        <v>58</v>
      </c>
      <c r="G165" s="23" t="s">
        <v>8</v>
      </c>
      <c r="H165" s="27">
        <v>20000000</v>
      </c>
      <c r="I165" s="26">
        <v>40000000</v>
      </c>
      <c r="J165" s="23" t="s">
        <v>9</v>
      </c>
      <c r="K165" s="28">
        <v>40000000</v>
      </c>
      <c r="L165" s="24" t="s">
        <v>10</v>
      </c>
      <c r="M165" s="24" t="s">
        <v>60</v>
      </c>
      <c r="N165" s="24" t="s">
        <v>18</v>
      </c>
      <c r="O165" s="23" t="s">
        <v>12</v>
      </c>
      <c r="P165" s="23" t="s">
        <v>323</v>
      </c>
      <c r="Q165" s="24" t="s">
        <v>11</v>
      </c>
      <c r="R165" s="24" t="s">
        <v>30</v>
      </c>
      <c r="S165" s="24" t="s">
        <v>200</v>
      </c>
    </row>
    <row r="166" spans="1:19" ht="45" x14ac:dyDescent="0.25">
      <c r="A166" s="8">
        <v>123</v>
      </c>
      <c r="B166" s="24" t="s">
        <v>390</v>
      </c>
      <c r="C166" s="24" t="s">
        <v>13</v>
      </c>
      <c r="D166" s="23">
        <v>60</v>
      </c>
      <c r="E166" s="25" t="s">
        <v>390</v>
      </c>
      <c r="F166" s="24" t="s">
        <v>172</v>
      </c>
      <c r="G166" s="23" t="s">
        <v>8</v>
      </c>
      <c r="H166" s="27">
        <f>I166/D166</f>
        <v>450000</v>
      </c>
      <c r="I166" s="26">
        <v>27000000</v>
      </c>
      <c r="J166" s="23" t="s">
        <v>9</v>
      </c>
      <c r="K166" s="26">
        <v>27000000</v>
      </c>
      <c r="L166" s="24" t="s">
        <v>10</v>
      </c>
      <c r="M166" s="24" t="s">
        <v>396</v>
      </c>
      <c r="N166" s="24" t="s">
        <v>18</v>
      </c>
      <c r="O166" s="23" t="s">
        <v>12</v>
      </c>
      <c r="P166" s="23" t="s">
        <v>323</v>
      </c>
      <c r="Q166" s="24" t="s">
        <v>11</v>
      </c>
      <c r="R166" s="24" t="s">
        <v>388</v>
      </c>
      <c r="S166" s="24"/>
    </row>
    <row r="167" spans="1:19" x14ac:dyDescent="0.25">
      <c r="A167" s="8">
        <v>124</v>
      </c>
      <c r="B167" s="24" t="s">
        <v>357</v>
      </c>
      <c r="C167" s="23" t="s">
        <v>17</v>
      </c>
      <c r="D167" s="26">
        <v>1</v>
      </c>
      <c r="E167" s="25" t="s">
        <v>358</v>
      </c>
      <c r="F167" s="24" t="s">
        <v>172</v>
      </c>
      <c r="G167" s="23" t="s">
        <v>8</v>
      </c>
      <c r="H167" s="26">
        <v>25000000</v>
      </c>
      <c r="I167" s="26">
        <v>25000000</v>
      </c>
      <c r="J167" s="23" t="s">
        <v>9</v>
      </c>
      <c r="K167" s="26">
        <v>25000000</v>
      </c>
      <c r="L167" s="24" t="s">
        <v>10</v>
      </c>
      <c r="M167" s="23" t="s">
        <v>14</v>
      </c>
      <c r="N167" s="24" t="s">
        <v>46</v>
      </c>
      <c r="O167" s="23" t="s">
        <v>12</v>
      </c>
      <c r="P167" s="23" t="s">
        <v>189</v>
      </c>
      <c r="Q167" s="24" t="s">
        <v>11</v>
      </c>
      <c r="R167" s="24" t="s">
        <v>30</v>
      </c>
      <c r="S167" s="24"/>
    </row>
    <row r="168" spans="1:19" ht="45" x14ac:dyDescent="0.25">
      <c r="A168" s="8">
        <v>125</v>
      </c>
      <c r="B168" s="24" t="s">
        <v>96</v>
      </c>
      <c r="C168" s="23" t="s">
        <v>97</v>
      </c>
      <c r="D168" s="23">
        <v>300</v>
      </c>
      <c r="E168" s="25" t="s">
        <v>180</v>
      </c>
      <c r="F168" s="24" t="s">
        <v>98</v>
      </c>
      <c r="G168" s="23" t="s">
        <v>8</v>
      </c>
      <c r="H168" s="27">
        <v>65000</v>
      </c>
      <c r="I168" s="26">
        <f>H168*D168</f>
        <v>19500000</v>
      </c>
      <c r="J168" s="23" t="s">
        <v>9</v>
      </c>
      <c r="K168" s="26">
        <v>19500000</v>
      </c>
      <c r="L168" s="24" t="s">
        <v>10</v>
      </c>
      <c r="M168" s="23" t="s">
        <v>14</v>
      </c>
      <c r="N168" s="24" t="s">
        <v>81</v>
      </c>
      <c r="O168" s="23" t="s">
        <v>12</v>
      </c>
      <c r="P168" s="23" t="s">
        <v>323</v>
      </c>
      <c r="Q168" s="24" t="s">
        <v>11</v>
      </c>
      <c r="R168" s="24" t="s">
        <v>30</v>
      </c>
      <c r="S168" s="24" t="s">
        <v>201</v>
      </c>
    </row>
    <row r="169" spans="1:19" ht="45" x14ac:dyDescent="0.25">
      <c r="A169" s="8">
        <v>126</v>
      </c>
      <c r="B169" s="24" t="s">
        <v>392</v>
      </c>
      <c r="C169" s="23" t="s">
        <v>13</v>
      </c>
      <c r="D169" s="23">
        <v>1</v>
      </c>
      <c r="E169" s="24" t="s">
        <v>392</v>
      </c>
      <c r="F169" s="24" t="s">
        <v>172</v>
      </c>
      <c r="G169" s="23" t="s">
        <v>8</v>
      </c>
      <c r="H169" s="27">
        <v>21800000</v>
      </c>
      <c r="I169" s="27">
        <v>21800000</v>
      </c>
      <c r="J169" s="23" t="s">
        <v>9</v>
      </c>
      <c r="K169" s="27">
        <v>21800000</v>
      </c>
      <c r="L169" s="24" t="s">
        <v>10</v>
      </c>
      <c r="M169" s="24" t="s">
        <v>396</v>
      </c>
      <c r="N169" s="24" t="s">
        <v>18</v>
      </c>
      <c r="O169" s="23" t="s">
        <v>12</v>
      </c>
      <c r="P169" s="23" t="s">
        <v>323</v>
      </c>
      <c r="Q169" s="24" t="s">
        <v>11</v>
      </c>
      <c r="R169" s="24" t="s">
        <v>388</v>
      </c>
      <c r="S169" s="24"/>
    </row>
    <row r="170" spans="1:19" ht="45" x14ac:dyDescent="0.25">
      <c r="A170" s="8">
        <v>127</v>
      </c>
      <c r="B170" s="24" t="s">
        <v>226</v>
      </c>
      <c r="C170" s="23" t="s">
        <v>13</v>
      </c>
      <c r="D170" s="26">
        <v>6</v>
      </c>
      <c r="E170" s="25" t="s">
        <v>234</v>
      </c>
      <c r="F170" s="24" t="s">
        <v>82</v>
      </c>
      <c r="G170" s="23" t="s">
        <v>8</v>
      </c>
      <c r="H170" s="27">
        <v>3500000</v>
      </c>
      <c r="I170" s="26">
        <v>21000000</v>
      </c>
      <c r="J170" s="23" t="s">
        <v>9</v>
      </c>
      <c r="K170" s="26">
        <v>21000000</v>
      </c>
      <c r="L170" s="24" t="s">
        <v>10</v>
      </c>
      <c r="M170" s="23" t="s">
        <v>14</v>
      </c>
      <c r="N170" s="24" t="s">
        <v>46</v>
      </c>
      <c r="O170" s="23" t="s">
        <v>12</v>
      </c>
      <c r="P170" s="23" t="s">
        <v>189</v>
      </c>
      <c r="Q170" s="24" t="s">
        <v>11</v>
      </c>
      <c r="R170" s="24" t="s">
        <v>30</v>
      </c>
      <c r="S170" s="24"/>
    </row>
    <row r="171" spans="1:19" ht="45" x14ac:dyDescent="0.25">
      <c r="A171" s="8">
        <v>128</v>
      </c>
      <c r="B171" s="24" t="s">
        <v>93</v>
      </c>
      <c r="C171" s="23" t="s">
        <v>13</v>
      </c>
      <c r="D171" s="23">
        <v>10</v>
      </c>
      <c r="E171" s="25" t="s">
        <v>94</v>
      </c>
      <c r="F171" s="24" t="s">
        <v>95</v>
      </c>
      <c r="G171" s="23" t="s">
        <v>8</v>
      </c>
      <c r="H171" s="27">
        <v>2000000</v>
      </c>
      <c r="I171" s="26">
        <v>20000000</v>
      </c>
      <c r="J171" s="23" t="s">
        <v>9</v>
      </c>
      <c r="K171" s="28">
        <v>20000000</v>
      </c>
      <c r="L171" s="24" t="s">
        <v>10</v>
      </c>
      <c r="M171" s="24" t="s">
        <v>331</v>
      </c>
      <c r="N171" s="24" t="s">
        <v>18</v>
      </c>
      <c r="O171" s="23" t="s">
        <v>12</v>
      </c>
      <c r="P171" s="23" t="s">
        <v>323</v>
      </c>
      <c r="Q171" s="24" t="s">
        <v>11</v>
      </c>
      <c r="R171" s="24" t="s">
        <v>30</v>
      </c>
      <c r="S171" s="24" t="s">
        <v>200</v>
      </c>
    </row>
    <row r="172" spans="1:19" ht="45" x14ac:dyDescent="0.25">
      <c r="A172" s="8">
        <v>129</v>
      </c>
      <c r="B172" s="24" t="s">
        <v>320</v>
      </c>
      <c r="C172" s="23" t="s">
        <v>17</v>
      </c>
      <c r="D172" s="26">
        <v>1</v>
      </c>
      <c r="E172" s="25" t="s">
        <v>321</v>
      </c>
      <c r="F172" s="24" t="s">
        <v>322</v>
      </c>
      <c r="G172" s="23" t="s">
        <v>8</v>
      </c>
      <c r="H172" s="27">
        <v>15000000</v>
      </c>
      <c r="I172" s="26">
        <v>15000000</v>
      </c>
      <c r="J172" s="23" t="s">
        <v>9</v>
      </c>
      <c r="K172" s="28">
        <v>15000000</v>
      </c>
      <c r="L172" s="24" t="s">
        <v>10</v>
      </c>
      <c r="M172" s="23" t="s">
        <v>14</v>
      </c>
      <c r="N172" s="24" t="s">
        <v>19</v>
      </c>
      <c r="O172" s="23" t="s">
        <v>12</v>
      </c>
      <c r="P172" s="23" t="s">
        <v>20</v>
      </c>
      <c r="Q172" s="24" t="s">
        <v>11</v>
      </c>
      <c r="R172" s="24" t="s">
        <v>30</v>
      </c>
      <c r="S172" s="24" t="s">
        <v>199</v>
      </c>
    </row>
    <row r="173" spans="1:19" ht="45" x14ac:dyDescent="0.25">
      <c r="A173" s="8">
        <v>130</v>
      </c>
      <c r="B173" s="24" t="s">
        <v>227</v>
      </c>
      <c r="C173" s="23" t="s">
        <v>17</v>
      </c>
      <c r="D173" s="26">
        <v>30</v>
      </c>
      <c r="E173" s="25" t="s">
        <v>235</v>
      </c>
      <c r="F173" s="24" t="s">
        <v>172</v>
      </c>
      <c r="G173" s="23" t="s">
        <v>8</v>
      </c>
      <c r="H173" s="27">
        <f>I173/D173</f>
        <v>333333.33333333331</v>
      </c>
      <c r="I173" s="26">
        <v>10000000</v>
      </c>
      <c r="J173" s="23" t="s">
        <v>9</v>
      </c>
      <c r="K173" s="26">
        <v>10000000</v>
      </c>
      <c r="L173" s="24" t="s">
        <v>10</v>
      </c>
      <c r="M173" s="23" t="s">
        <v>14</v>
      </c>
      <c r="N173" s="24" t="s">
        <v>46</v>
      </c>
      <c r="O173" s="23" t="s">
        <v>12</v>
      </c>
      <c r="P173" s="23" t="s">
        <v>189</v>
      </c>
      <c r="Q173" s="24" t="s">
        <v>11</v>
      </c>
      <c r="R173" s="24" t="s">
        <v>30</v>
      </c>
      <c r="S173" s="24"/>
    </row>
    <row r="174" spans="1:19" ht="90" x14ac:dyDescent="0.25">
      <c r="A174" s="8">
        <v>131</v>
      </c>
      <c r="B174" s="2" t="s">
        <v>72</v>
      </c>
      <c r="C174" s="7" t="s">
        <v>17</v>
      </c>
      <c r="D174" s="4">
        <v>1</v>
      </c>
      <c r="E174" s="3" t="s">
        <v>273</v>
      </c>
      <c r="F174" s="2" t="s">
        <v>279</v>
      </c>
      <c r="G174" s="4" t="s">
        <v>8</v>
      </c>
      <c r="H174" s="5">
        <v>9000000</v>
      </c>
      <c r="I174" s="5">
        <v>9000000</v>
      </c>
      <c r="J174" s="22" t="s">
        <v>9</v>
      </c>
      <c r="K174" s="21">
        <v>9000000</v>
      </c>
      <c r="L174" s="21" t="s">
        <v>278</v>
      </c>
      <c r="M174" s="7" t="s">
        <v>14</v>
      </c>
      <c r="N174" s="7" t="s">
        <v>46</v>
      </c>
      <c r="O174" s="23" t="s">
        <v>12</v>
      </c>
      <c r="P174" s="8" t="s">
        <v>189</v>
      </c>
      <c r="Q174" s="2" t="s">
        <v>11</v>
      </c>
      <c r="R174" s="7" t="s">
        <v>29</v>
      </c>
      <c r="S174" s="2" t="s">
        <v>287</v>
      </c>
    </row>
    <row r="175" spans="1:19" ht="45" x14ac:dyDescent="0.25">
      <c r="A175" s="8">
        <v>132</v>
      </c>
      <c r="B175" s="23" t="s">
        <v>171</v>
      </c>
      <c r="C175" s="23" t="s">
        <v>185</v>
      </c>
      <c r="D175" s="26">
        <v>10</v>
      </c>
      <c r="E175" s="25" t="s">
        <v>78</v>
      </c>
      <c r="F175" s="24" t="s">
        <v>237</v>
      </c>
      <c r="G175" s="23" t="s">
        <v>8</v>
      </c>
      <c r="H175" s="27">
        <v>700000</v>
      </c>
      <c r="I175" s="26">
        <v>7000000</v>
      </c>
      <c r="J175" s="23" t="s">
        <v>9</v>
      </c>
      <c r="K175" s="26">
        <v>7000000</v>
      </c>
      <c r="L175" s="24" t="s">
        <v>10</v>
      </c>
      <c r="M175" s="23" t="s">
        <v>14</v>
      </c>
      <c r="N175" s="24" t="s">
        <v>46</v>
      </c>
      <c r="O175" s="23" t="s">
        <v>12</v>
      </c>
      <c r="P175" s="23" t="s">
        <v>189</v>
      </c>
      <c r="Q175" s="24" t="s">
        <v>11</v>
      </c>
      <c r="R175" s="24" t="s">
        <v>30</v>
      </c>
      <c r="S175" s="24" t="s">
        <v>200</v>
      </c>
    </row>
    <row r="176" spans="1:19" ht="45" x14ac:dyDescent="0.25">
      <c r="A176" s="8">
        <v>133</v>
      </c>
      <c r="B176" s="2" t="s">
        <v>265</v>
      </c>
      <c r="C176" s="7" t="s">
        <v>17</v>
      </c>
      <c r="D176" s="4">
        <v>1</v>
      </c>
      <c r="E176" s="3" t="s">
        <v>274</v>
      </c>
      <c r="F176" s="2" t="s">
        <v>279</v>
      </c>
      <c r="G176" s="4" t="s">
        <v>8</v>
      </c>
      <c r="H176" s="5">
        <v>4000000</v>
      </c>
      <c r="I176" s="5">
        <v>4000000</v>
      </c>
      <c r="J176" s="22" t="s">
        <v>9</v>
      </c>
      <c r="K176" s="21">
        <v>4000000</v>
      </c>
      <c r="L176" s="21" t="s">
        <v>278</v>
      </c>
      <c r="M176" s="7" t="s">
        <v>14</v>
      </c>
      <c r="N176" s="7" t="s">
        <v>46</v>
      </c>
      <c r="O176" s="23" t="s">
        <v>12</v>
      </c>
      <c r="P176" s="8" t="s">
        <v>189</v>
      </c>
      <c r="Q176" s="4" t="s">
        <v>23</v>
      </c>
      <c r="R176" s="7" t="s">
        <v>29</v>
      </c>
      <c r="S176" s="2" t="s">
        <v>284</v>
      </c>
    </row>
    <row r="177" spans="1:19" ht="45" x14ac:dyDescent="0.25">
      <c r="A177" s="8">
        <v>134</v>
      </c>
      <c r="B177" s="24" t="s">
        <v>231</v>
      </c>
      <c r="C177" s="23" t="s">
        <v>97</v>
      </c>
      <c r="D177" s="23">
        <v>25</v>
      </c>
      <c r="E177" s="25" t="s">
        <v>487</v>
      </c>
      <c r="F177" s="24" t="s">
        <v>98</v>
      </c>
      <c r="G177" s="23" t="s">
        <v>8</v>
      </c>
      <c r="H177" s="27">
        <v>130000</v>
      </c>
      <c r="I177" s="26">
        <v>3250000</v>
      </c>
      <c r="J177" s="23" t="s">
        <v>9</v>
      </c>
      <c r="K177" s="28">
        <v>3250000</v>
      </c>
      <c r="L177" s="24" t="s">
        <v>10</v>
      </c>
      <c r="M177" s="23" t="s">
        <v>14</v>
      </c>
      <c r="N177" s="24" t="s">
        <v>81</v>
      </c>
      <c r="O177" s="23" t="s">
        <v>12</v>
      </c>
      <c r="P177" s="23" t="s">
        <v>323</v>
      </c>
      <c r="Q177" s="24" t="s">
        <v>11</v>
      </c>
      <c r="R177" s="24" t="s">
        <v>30</v>
      </c>
      <c r="S177" s="24" t="s">
        <v>201</v>
      </c>
    </row>
    <row r="178" spans="1:19" x14ac:dyDescent="0.25">
      <c r="K178" s="72">
        <f>SUM(K157:K177)</f>
        <v>3351450000</v>
      </c>
    </row>
    <row r="179" spans="1:19" ht="30" x14ac:dyDescent="0.25">
      <c r="A179" s="79" t="s">
        <v>400</v>
      </c>
      <c r="B179" s="79"/>
      <c r="C179" s="79"/>
      <c r="D179" s="79"/>
      <c r="E179" s="79"/>
      <c r="F179" s="79"/>
      <c r="G179" s="79"/>
      <c r="H179" s="79"/>
      <c r="I179" s="79"/>
      <c r="J179" s="79"/>
      <c r="K179" s="79"/>
      <c r="L179" s="79"/>
      <c r="M179" s="79"/>
      <c r="N179" s="79"/>
      <c r="O179" s="79"/>
      <c r="P179" s="79"/>
      <c r="Q179" s="79"/>
      <c r="R179" s="79"/>
      <c r="S179" s="79"/>
    </row>
    <row r="180" spans="1:19" ht="45" x14ac:dyDescent="0.25">
      <c r="A180" s="8">
        <v>135</v>
      </c>
      <c r="B180" s="2" t="s">
        <v>53</v>
      </c>
      <c r="C180" s="8" t="s">
        <v>13</v>
      </c>
      <c r="D180" s="8">
        <v>1</v>
      </c>
      <c r="E180" s="3" t="s">
        <v>54</v>
      </c>
      <c r="F180" s="7" t="s">
        <v>315</v>
      </c>
      <c r="G180" s="4" t="s">
        <v>8</v>
      </c>
      <c r="H180" s="5">
        <v>500000000</v>
      </c>
      <c r="I180" s="6">
        <v>500000000</v>
      </c>
      <c r="J180" s="22" t="s">
        <v>9</v>
      </c>
      <c r="K180" s="5">
        <v>500000000</v>
      </c>
      <c r="L180" s="2" t="s">
        <v>10</v>
      </c>
      <c r="M180" s="2" t="s">
        <v>14</v>
      </c>
      <c r="N180" s="7" t="s">
        <v>218</v>
      </c>
      <c r="O180" s="4" t="s">
        <v>12</v>
      </c>
      <c r="P180" s="4" t="s">
        <v>189</v>
      </c>
      <c r="Q180" s="4" t="s">
        <v>11</v>
      </c>
      <c r="R180" s="7" t="s">
        <v>203</v>
      </c>
      <c r="S180" s="7"/>
    </row>
    <row r="181" spans="1:19" ht="45" x14ac:dyDescent="0.25">
      <c r="A181" s="8">
        <v>136</v>
      </c>
      <c r="B181" s="2" t="s">
        <v>150</v>
      </c>
      <c r="C181" s="8" t="s">
        <v>17</v>
      </c>
      <c r="D181" s="8">
        <v>2</v>
      </c>
      <c r="E181" s="3" t="s">
        <v>67</v>
      </c>
      <c r="F181" s="2" t="s">
        <v>154</v>
      </c>
      <c r="G181" s="4" t="s">
        <v>8</v>
      </c>
      <c r="H181" s="5">
        <v>20000000</v>
      </c>
      <c r="I181" s="5">
        <f>H181*D181</f>
        <v>40000000</v>
      </c>
      <c r="J181" s="22" t="s">
        <v>9</v>
      </c>
      <c r="K181" s="5">
        <v>40000000</v>
      </c>
      <c r="L181" s="21" t="s">
        <v>278</v>
      </c>
      <c r="M181" s="34" t="s">
        <v>14</v>
      </c>
      <c r="N181" s="2" t="s">
        <v>46</v>
      </c>
      <c r="O181" s="23" t="s">
        <v>12</v>
      </c>
      <c r="P181" s="8" t="s">
        <v>189</v>
      </c>
      <c r="Q181" s="4" t="s">
        <v>11</v>
      </c>
      <c r="R181" s="2" t="s">
        <v>49</v>
      </c>
      <c r="S181" s="2"/>
    </row>
    <row r="182" spans="1:19" ht="409.5" x14ac:dyDescent="0.25">
      <c r="A182" s="8">
        <v>137</v>
      </c>
      <c r="B182" s="2" t="s">
        <v>296</v>
      </c>
      <c r="C182" s="4" t="s">
        <v>13</v>
      </c>
      <c r="D182" s="4">
        <v>5</v>
      </c>
      <c r="E182" s="3" t="s">
        <v>310</v>
      </c>
      <c r="F182" s="2" t="s">
        <v>59</v>
      </c>
      <c r="G182" s="4" t="s">
        <v>8</v>
      </c>
      <c r="H182" s="5">
        <v>3500000</v>
      </c>
      <c r="I182" s="5">
        <v>3500000</v>
      </c>
      <c r="J182" s="22" t="s">
        <v>9</v>
      </c>
      <c r="K182" s="21">
        <v>17500000</v>
      </c>
      <c r="L182" s="21" t="s">
        <v>278</v>
      </c>
      <c r="M182" s="34" t="s">
        <v>14</v>
      </c>
      <c r="N182" s="2" t="s">
        <v>46</v>
      </c>
      <c r="O182" s="23" t="s">
        <v>12</v>
      </c>
      <c r="P182" s="8" t="s">
        <v>189</v>
      </c>
      <c r="Q182" s="2" t="s">
        <v>11</v>
      </c>
      <c r="R182" s="2" t="s">
        <v>49</v>
      </c>
      <c r="S182" s="2"/>
    </row>
    <row r="183" spans="1:19" x14ac:dyDescent="0.25">
      <c r="K183" s="72">
        <f>SUM(K180:K182)</f>
        <v>557500000</v>
      </c>
    </row>
    <row r="184" spans="1:19" ht="30" x14ac:dyDescent="0.25">
      <c r="A184" s="79" t="s">
        <v>401</v>
      </c>
      <c r="B184" s="79"/>
      <c r="C184" s="79"/>
      <c r="D184" s="79"/>
      <c r="E184" s="79"/>
      <c r="F184" s="79"/>
      <c r="G184" s="79"/>
      <c r="H184" s="79"/>
      <c r="I184" s="79"/>
      <c r="J184" s="79"/>
      <c r="K184" s="79"/>
      <c r="L184" s="79"/>
      <c r="M184" s="79"/>
      <c r="N184" s="79"/>
      <c r="O184" s="79"/>
      <c r="P184" s="79"/>
      <c r="Q184" s="79"/>
      <c r="R184" s="79"/>
      <c r="S184" s="79"/>
    </row>
    <row r="185" spans="1:19" ht="45" x14ac:dyDescent="0.25">
      <c r="A185" s="8">
        <v>138</v>
      </c>
      <c r="B185" s="2" t="s">
        <v>297</v>
      </c>
      <c r="C185" s="4" t="s">
        <v>13</v>
      </c>
      <c r="D185" s="4">
        <v>100</v>
      </c>
      <c r="E185" s="3" t="s">
        <v>311</v>
      </c>
      <c r="F185" s="2" t="s">
        <v>202</v>
      </c>
      <c r="G185" s="4" t="s">
        <v>24</v>
      </c>
      <c r="H185" s="5">
        <v>15000</v>
      </c>
      <c r="I185" s="5">
        <v>15000</v>
      </c>
      <c r="J185" s="4">
        <v>11500</v>
      </c>
      <c r="K185" s="21">
        <f>J185*I185</f>
        <v>172500000</v>
      </c>
      <c r="L185" s="21" t="s">
        <v>278</v>
      </c>
      <c r="M185" s="34" t="s">
        <v>14</v>
      </c>
      <c r="N185" s="2" t="s">
        <v>46</v>
      </c>
      <c r="O185" s="23" t="s">
        <v>12</v>
      </c>
      <c r="P185" s="8" t="s">
        <v>189</v>
      </c>
      <c r="Q185" s="4" t="s">
        <v>314</v>
      </c>
      <c r="R185" s="33" t="s">
        <v>49</v>
      </c>
      <c r="S185" s="33"/>
    </row>
    <row r="186" spans="1:19" ht="60" x14ac:dyDescent="0.25">
      <c r="A186" s="8">
        <v>139</v>
      </c>
      <c r="B186" s="2" t="s">
        <v>298</v>
      </c>
      <c r="C186" s="4" t="s">
        <v>13</v>
      </c>
      <c r="D186" s="4">
        <v>11</v>
      </c>
      <c r="E186" s="3" t="s">
        <v>312</v>
      </c>
      <c r="F186" s="2" t="s">
        <v>152</v>
      </c>
      <c r="G186" s="4" t="s">
        <v>24</v>
      </c>
      <c r="H186" s="5">
        <v>350</v>
      </c>
      <c r="I186" s="6">
        <v>3850</v>
      </c>
      <c r="J186" s="6">
        <v>11500</v>
      </c>
      <c r="K186" s="21">
        <f>I186*J186</f>
        <v>44275000</v>
      </c>
      <c r="L186" s="21" t="s">
        <v>278</v>
      </c>
      <c r="M186" s="34" t="s">
        <v>14</v>
      </c>
      <c r="N186" s="2" t="s">
        <v>46</v>
      </c>
      <c r="O186" s="23" t="s">
        <v>12</v>
      </c>
      <c r="P186" s="8" t="s">
        <v>189</v>
      </c>
      <c r="Q186" s="2" t="s">
        <v>11</v>
      </c>
      <c r="R186" s="2" t="s">
        <v>49</v>
      </c>
      <c r="S186" s="2"/>
    </row>
    <row r="187" spans="1:19" x14ac:dyDescent="0.25">
      <c r="K187" s="30">
        <v>216775000</v>
      </c>
    </row>
    <row r="188" spans="1:19" ht="30" x14ac:dyDescent="0.25">
      <c r="A188" s="79" t="s">
        <v>402</v>
      </c>
      <c r="B188" s="79"/>
      <c r="C188" s="79"/>
      <c r="D188" s="79"/>
      <c r="E188" s="79"/>
      <c r="F188" s="79"/>
      <c r="G188" s="79"/>
      <c r="H188" s="79"/>
      <c r="I188" s="79"/>
      <c r="J188" s="79"/>
      <c r="K188" s="79"/>
      <c r="L188" s="79"/>
      <c r="M188" s="79"/>
      <c r="N188" s="79"/>
      <c r="O188" s="79"/>
      <c r="P188" s="79"/>
      <c r="Q188" s="79"/>
      <c r="R188" s="79"/>
      <c r="S188" s="79"/>
    </row>
    <row r="189" spans="1:19" ht="45" x14ac:dyDescent="0.25">
      <c r="A189" s="8">
        <v>140</v>
      </c>
      <c r="B189" s="2" t="s">
        <v>74</v>
      </c>
      <c r="C189" s="7" t="s">
        <v>17</v>
      </c>
      <c r="D189" s="4">
        <v>1</v>
      </c>
      <c r="E189" s="3" t="s">
        <v>74</v>
      </c>
      <c r="F189" s="2" t="s">
        <v>279</v>
      </c>
      <c r="G189" s="4" t="s">
        <v>8</v>
      </c>
      <c r="H189" s="21" t="s">
        <v>277</v>
      </c>
      <c r="I189" s="21" t="s">
        <v>277</v>
      </c>
      <c r="J189" s="22" t="s">
        <v>9</v>
      </c>
      <c r="K189" s="21" t="s">
        <v>277</v>
      </c>
      <c r="L189" s="2" t="s">
        <v>10</v>
      </c>
      <c r="M189" s="7" t="s">
        <v>14</v>
      </c>
      <c r="N189" s="7" t="s">
        <v>19</v>
      </c>
      <c r="O189" s="23" t="s">
        <v>12</v>
      </c>
      <c r="P189" s="8" t="s">
        <v>20</v>
      </c>
      <c r="Q189" s="4" t="s">
        <v>23</v>
      </c>
      <c r="R189" s="7" t="s">
        <v>29</v>
      </c>
      <c r="S189" s="2" t="s">
        <v>283</v>
      </c>
    </row>
    <row r="190" spans="1:19" ht="45" x14ac:dyDescent="0.25">
      <c r="A190" s="8">
        <v>141</v>
      </c>
      <c r="B190" s="2" t="s">
        <v>262</v>
      </c>
      <c r="C190" s="7" t="s">
        <v>17</v>
      </c>
      <c r="D190" s="4">
        <v>1</v>
      </c>
      <c r="E190" s="3" t="s">
        <v>262</v>
      </c>
      <c r="F190" s="2" t="s">
        <v>279</v>
      </c>
      <c r="G190" s="4" t="s">
        <v>8</v>
      </c>
      <c r="H190" s="21" t="s">
        <v>277</v>
      </c>
      <c r="I190" s="21" t="s">
        <v>277</v>
      </c>
      <c r="J190" s="22" t="s">
        <v>9</v>
      </c>
      <c r="K190" s="21" t="s">
        <v>277</v>
      </c>
      <c r="L190" s="2" t="s">
        <v>10</v>
      </c>
      <c r="M190" s="7" t="s">
        <v>14</v>
      </c>
      <c r="N190" s="7" t="s">
        <v>19</v>
      </c>
      <c r="O190" s="23" t="s">
        <v>12</v>
      </c>
      <c r="P190" s="8" t="s">
        <v>20</v>
      </c>
      <c r="Q190" s="4" t="s">
        <v>23</v>
      </c>
      <c r="R190" s="7" t="s">
        <v>29</v>
      </c>
      <c r="S190" s="2" t="s">
        <v>283</v>
      </c>
    </row>
    <row r="191" spans="1:19" ht="45" x14ac:dyDescent="0.25">
      <c r="A191" s="8">
        <v>142</v>
      </c>
      <c r="B191" s="2" t="s">
        <v>73</v>
      </c>
      <c r="C191" s="7" t="s">
        <v>17</v>
      </c>
      <c r="D191" s="4">
        <v>1</v>
      </c>
      <c r="E191" s="3" t="s">
        <v>73</v>
      </c>
      <c r="F191" s="2" t="s">
        <v>276</v>
      </c>
      <c r="G191" s="4" t="s">
        <v>8</v>
      </c>
      <c r="H191" s="21" t="s">
        <v>277</v>
      </c>
      <c r="I191" s="21" t="s">
        <v>277</v>
      </c>
      <c r="J191" s="22" t="s">
        <v>9</v>
      </c>
      <c r="K191" s="21" t="s">
        <v>277</v>
      </c>
      <c r="L191" s="2" t="s">
        <v>10</v>
      </c>
      <c r="M191" s="7" t="s">
        <v>14</v>
      </c>
      <c r="N191" s="7" t="s">
        <v>19</v>
      </c>
      <c r="O191" s="23" t="s">
        <v>12</v>
      </c>
      <c r="P191" s="8" t="s">
        <v>20</v>
      </c>
      <c r="Q191" s="4" t="s">
        <v>23</v>
      </c>
      <c r="R191" s="7" t="s">
        <v>29</v>
      </c>
      <c r="S191" s="2" t="s">
        <v>283</v>
      </c>
    </row>
    <row r="192" spans="1:19" ht="45" x14ac:dyDescent="0.25">
      <c r="A192" s="8">
        <v>143</v>
      </c>
      <c r="B192" s="2" t="s">
        <v>263</v>
      </c>
      <c r="C192" s="7" t="s">
        <v>17</v>
      </c>
      <c r="D192" s="4">
        <v>1</v>
      </c>
      <c r="E192" s="3" t="s">
        <v>264</v>
      </c>
      <c r="F192" s="2" t="s">
        <v>280</v>
      </c>
      <c r="G192" s="4" t="s">
        <v>8</v>
      </c>
      <c r="H192" s="21" t="s">
        <v>281</v>
      </c>
      <c r="I192" s="21" t="s">
        <v>281</v>
      </c>
      <c r="J192" s="22" t="s">
        <v>9</v>
      </c>
      <c r="K192" s="21" t="s">
        <v>281</v>
      </c>
      <c r="L192" s="2" t="s">
        <v>10</v>
      </c>
      <c r="M192" s="7" t="s">
        <v>14</v>
      </c>
      <c r="N192" s="7" t="s">
        <v>19</v>
      </c>
      <c r="O192" s="23" t="s">
        <v>12</v>
      </c>
      <c r="P192" s="8" t="s">
        <v>20</v>
      </c>
      <c r="Q192" s="4" t="s">
        <v>23</v>
      </c>
      <c r="R192" s="7" t="s">
        <v>29</v>
      </c>
      <c r="S192" s="2" t="s">
        <v>283</v>
      </c>
    </row>
    <row r="193" spans="1:19" ht="60" x14ac:dyDescent="0.25">
      <c r="A193" s="8">
        <v>144</v>
      </c>
      <c r="B193" s="2" t="s">
        <v>299</v>
      </c>
      <c r="C193" s="4" t="s">
        <v>17</v>
      </c>
      <c r="D193" s="4">
        <v>1</v>
      </c>
      <c r="E193" s="3" t="s">
        <v>313</v>
      </c>
      <c r="F193" s="2" t="s">
        <v>59</v>
      </c>
      <c r="G193" s="4" t="s">
        <v>8</v>
      </c>
      <c r="H193" s="5">
        <v>115000000</v>
      </c>
      <c r="I193" s="6">
        <v>115000000</v>
      </c>
      <c r="J193" s="22" t="s">
        <v>9</v>
      </c>
      <c r="K193" s="21">
        <v>115000000</v>
      </c>
      <c r="L193" s="2" t="s">
        <v>10</v>
      </c>
      <c r="M193" s="34" t="s">
        <v>14</v>
      </c>
      <c r="N193" s="2" t="s">
        <v>19</v>
      </c>
      <c r="O193" s="23" t="s">
        <v>12</v>
      </c>
      <c r="P193" s="8" t="s">
        <v>20</v>
      </c>
      <c r="Q193" s="4" t="s">
        <v>11</v>
      </c>
      <c r="R193" s="2" t="s">
        <v>49</v>
      </c>
      <c r="S193" s="2" t="s">
        <v>49</v>
      </c>
    </row>
    <row r="194" spans="1:19" ht="45" x14ac:dyDescent="0.25">
      <c r="A194" s="8">
        <v>145</v>
      </c>
      <c r="B194" s="4" t="s">
        <v>55</v>
      </c>
      <c r="C194" s="8" t="s">
        <v>17</v>
      </c>
      <c r="D194" s="8">
        <v>1</v>
      </c>
      <c r="E194" s="3" t="s">
        <v>61</v>
      </c>
      <c r="F194" s="2" t="s">
        <v>172</v>
      </c>
      <c r="G194" s="4" t="s">
        <v>8</v>
      </c>
      <c r="H194" s="5">
        <v>72000000</v>
      </c>
      <c r="I194" s="6">
        <v>72000000</v>
      </c>
      <c r="J194" s="22" t="s">
        <v>9</v>
      </c>
      <c r="K194" s="5">
        <v>72000000</v>
      </c>
      <c r="L194" s="2" t="s">
        <v>10</v>
      </c>
      <c r="M194" s="2" t="s">
        <v>14</v>
      </c>
      <c r="N194" s="2" t="s">
        <v>223</v>
      </c>
      <c r="O194" s="23" t="s">
        <v>12</v>
      </c>
      <c r="P194" s="4" t="s">
        <v>189</v>
      </c>
      <c r="Q194" s="4" t="s">
        <v>11</v>
      </c>
      <c r="R194" s="7" t="s">
        <v>203</v>
      </c>
      <c r="S194" s="7"/>
    </row>
    <row r="195" spans="1:19" ht="45" x14ac:dyDescent="0.25">
      <c r="A195" s="8">
        <v>146</v>
      </c>
      <c r="B195" s="2" t="s">
        <v>387</v>
      </c>
      <c r="C195" s="8" t="s">
        <v>13</v>
      </c>
      <c r="D195" s="8">
        <v>10</v>
      </c>
      <c r="E195" s="3" t="s">
        <v>387</v>
      </c>
      <c r="F195" s="2" t="s">
        <v>172</v>
      </c>
      <c r="G195" s="4" t="s">
        <v>8</v>
      </c>
      <c r="H195" s="5">
        <v>1960000</v>
      </c>
      <c r="I195" s="6">
        <v>19600000</v>
      </c>
      <c r="J195" s="22" t="s">
        <v>9</v>
      </c>
      <c r="K195" s="5">
        <v>19600000</v>
      </c>
      <c r="L195" s="2" t="s">
        <v>10</v>
      </c>
      <c r="M195" s="24" t="s">
        <v>396</v>
      </c>
      <c r="N195" s="24" t="s">
        <v>18</v>
      </c>
      <c r="O195" s="23" t="s">
        <v>12</v>
      </c>
      <c r="P195" s="23" t="s">
        <v>323</v>
      </c>
      <c r="Q195" s="24" t="s">
        <v>11</v>
      </c>
      <c r="R195" s="24" t="s">
        <v>388</v>
      </c>
      <c r="S195" s="7"/>
    </row>
    <row r="196" spans="1:19" ht="45" x14ac:dyDescent="0.25">
      <c r="A196" s="8">
        <v>147</v>
      </c>
      <c r="B196" s="2" t="s">
        <v>392</v>
      </c>
      <c r="C196" s="8" t="s">
        <v>13</v>
      </c>
      <c r="D196" s="8">
        <v>1</v>
      </c>
      <c r="E196" s="3" t="s">
        <v>392</v>
      </c>
      <c r="F196" s="2" t="s">
        <v>172</v>
      </c>
      <c r="G196" s="4" t="s">
        <v>8</v>
      </c>
      <c r="H196" s="5">
        <v>10900000</v>
      </c>
      <c r="I196" s="5">
        <v>10900000</v>
      </c>
      <c r="J196" s="22" t="s">
        <v>9</v>
      </c>
      <c r="K196" s="5">
        <v>10900000</v>
      </c>
      <c r="L196" s="2" t="s">
        <v>10</v>
      </c>
      <c r="M196" s="24" t="s">
        <v>396</v>
      </c>
      <c r="N196" s="24" t="s">
        <v>18</v>
      </c>
      <c r="O196" s="23" t="s">
        <v>12</v>
      </c>
      <c r="P196" s="23" t="s">
        <v>323</v>
      </c>
      <c r="Q196" s="24" t="s">
        <v>11</v>
      </c>
      <c r="R196" s="24" t="s">
        <v>388</v>
      </c>
      <c r="S196" s="7"/>
    </row>
    <row r="197" spans="1:19" ht="90" x14ac:dyDescent="0.25">
      <c r="A197" s="8">
        <v>148</v>
      </c>
      <c r="B197" s="2" t="s">
        <v>72</v>
      </c>
      <c r="C197" s="7" t="s">
        <v>17</v>
      </c>
      <c r="D197" s="4">
        <v>1</v>
      </c>
      <c r="E197" s="3" t="s">
        <v>362</v>
      </c>
      <c r="F197" s="2" t="s">
        <v>279</v>
      </c>
      <c r="G197" s="4" t="s">
        <v>8</v>
      </c>
      <c r="H197" s="5">
        <v>9000000</v>
      </c>
      <c r="I197" s="5">
        <v>9000000</v>
      </c>
      <c r="J197" s="22" t="s">
        <v>9</v>
      </c>
      <c r="K197" s="21">
        <v>9000000</v>
      </c>
      <c r="L197" s="2" t="s">
        <v>10</v>
      </c>
      <c r="M197" s="7" t="s">
        <v>14</v>
      </c>
      <c r="N197" s="7" t="s">
        <v>46</v>
      </c>
      <c r="O197" s="23" t="s">
        <v>12</v>
      </c>
      <c r="P197" s="8" t="s">
        <v>189</v>
      </c>
      <c r="Q197" s="4" t="s">
        <v>23</v>
      </c>
      <c r="R197" s="7" t="s">
        <v>29</v>
      </c>
      <c r="S197" s="2" t="s">
        <v>287</v>
      </c>
    </row>
    <row r="198" spans="1:19" ht="45" x14ac:dyDescent="0.25">
      <c r="A198" s="8">
        <v>149</v>
      </c>
      <c r="B198" s="7" t="s">
        <v>211</v>
      </c>
      <c r="C198" s="7" t="s">
        <v>17</v>
      </c>
      <c r="D198" s="8">
        <v>1</v>
      </c>
      <c r="E198" s="9" t="s">
        <v>220</v>
      </c>
      <c r="F198" s="2" t="s">
        <v>172</v>
      </c>
      <c r="G198" s="4" t="s">
        <v>8</v>
      </c>
      <c r="H198" s="10">
        <v>5000000</v>
      </c>
      <c r="I198" s="6">
        <v>5000000</v>
      </c>
      <c r="J198" s="22" t="s">
        <v>9</v>
      </c>
      <c r="K198" s="10">
        <v>5000000</v>
      </c>
      <c r="L198" s="2" t="s">
        <v>10</v>
      </c>
      <c r="M198" s="2" t="s">
        <v>14</v>
      </c>
      <c r="N198" s="2" t="s">
        <v>46</v>
      </c>
      <c r="O198" s="23" t="s">
        <v>12</v>
      </c>
      <c r="P198" s="4" t="s">
        <v>189</v>
      </c>
      <c r="Q198" s="4" t="s">
        <v>11</v>
      </c>
      <c r="R198" s="7" t="s">
        <v>31</v>
      </c>
      <c r="S198" s="7" t="s">
        <v>213</v>
      </c>
    </row>
    <row r="199" spans="1:19" ht="45" x14ac:dyDescent="0.25">
      <c r="A199" s="8">
        <v>150</v>
      </c>
      <c r="B199" s="2" t="s">
        <v>265</v>
      </c>
      <c r="C199" s="7" t="s">
        <v>17</v>
      </c>
      <c r="D199" s="4">
        <v>1</v>
      </c>
      <c r="E199" s="3" t="s">
        <v>275</v>
      </c>
      <c r="F199" s="2" t="s">
        <v>279</v>
      </c>
      <c r="G199" s="4" t="s">
        <v>8</v>
      </c>
      <c r="H199" s="5">
        <v>4000000</v>
      </c>
      <c r="I199" s="5">
        <v>4000000</v>
      </c>
      <c r="J199" s="22" t="s">
        <v>9</v>
      </c>
      <c r="K199" s="21">
        <v>4000000</v>
      </c>
      <c r="L199" s="2" t="s">
        <v>10</v>
      </c>
      <c r="M199" s="7" t="s">
        <v>14</v>
      </c>
      <c r="N199" s="7" t="s">
        <v>46</v>
      </c>
      <c r="O199" s="23" t="s">
        <v>12</v>
      </c>
      <c r="P199" s="8" t="s">
        <v>189</v>
      </c>
      <c r="Q199" s="4" t="s">
        <v>23</v>
      </c>
      <c r="R199" s="7" t="s">
        <v>29</v>
      </c>
      <c r="S199" s="2" t="s">
        <v>284</v>
      </c>
    </row>
    <row r="200" spans="1:19" ht="45" x14ac:dyDescent="0.25">
      <c r="A200" s="8">
        <v>151</v>
      </c>
      <c r="B200" s="2" t="s">
        <v>390</v>
      </c>
      <c r="C200" s="8" t="s">
        <v>13</v>
      </c>
      <c r="D200" s="8">
        <v>60</v>
      </c>
      <c r="E200" s="3" t="s">
        <v>390</v>
      </c>
      <c r="F200" s="2" t="s">
        <v>172</v>
      </c>
      <c r="G200" s="4" t="s">
        <v>8</v>
      </c>
      <c r="H200" s="5">
        <f>I200/D200</f>
        <v>41666.666666666664</v>
      </c>
      <c r="I200" s="6">
        <v>2500000</v>
      </c>
      <c r="J200" s="22" t="s">
        <v>9</v>
      </c>
      <c r="K200" s="6">
        <v>2500000</v>
      </c>
      <c r="L200" s="2" t="s">
        <v>10</v>
      </c>
      <c r="M200" s="24" t="s">
        <v>396</v>
      </c>
      <c r="N200" s="24" t="s">
        <v>18</v>
      </c>
      <c r="O200" s="23" t="s">
        <v>12</v>
      </c>
      <c r="P200" s="23" t="s">
        <v>323</v>
      </c>
      <c r="Q200" s="24" t="s">
        <v>11</v>
      </c>
      <c r="R200" s="24" t="s">
        <v>388</v>
      </c>
      <c r="S200" s="7"/>
    </row>
    <row r="201" spans="1:19" x14ac:dyDescent="0.25">
      <c r="K201" s="57">
        <f>SUM(K189:K200)</f>
        <v>238000000</v>
      </c>
    </row>
    <row r="202" spans="1:19" x14ac:dyDescent="0.25">
      <c r="K202" s="30"/>
    </row>
    <row r="203" spans="1:19" ht="30" x14ac:dyDescent="0.25">
      <c r="A203" s="79" t="s">
        <v>403</v>
      </c>
      <c r="B203" s="79"/>
      <c r="C203" s="79"/>
      <c r="D203" s="79"/>
      <c r="E203" s="79"/>
      <c r="F203" s="79"/>
      <c r="G203" s="79"/>
      <c r="H203" s="79"/>
      <c r="I203" s="79"/>
      <c r="J203" s="79"/>
      <c r="K203" s="79"/>
      <c r="L203" s="79"/>
      <c r="M203" s="79"/>
      <c r="N203" s="79"/>
      <c r="O203" s="79"/>
      <c r="P203" s="79"/>
      <c r="Q203" s="79"/>
      <c r="R203" s="79"/>
      <c r="S203" s="79"/>
    </row>
    <row r="204" spans="1:19" ht="45" x14ac:dyDescent="0.25">
      <c r="A204" s="8">
        <v>152</v>
      </c>
      <c r="B204" s="23" t="s">
        <v>106</v>
      </c>
      <c r="C204" s="23" t="s">
        <v>17</v>
      </c>
      <c r="D204" s="23">
        <v>1</v>
      </c>
      <c r="E204" s="25" t="s">
        <v>107</v>
      </c>
      <c r="F204" s="24" t="s">
        <v>77</v>
      </c>
      <c r="G204" s="23" t="s">
        <v>8</v>
      </c>
      <c r="H204" s="27">
        <v>600000000</v>
      </c>
      <c r="I204" s="27">
        <v>600000000</v>
      </c>
      <c r="J204" s="23" t="s">
        <v>9</v>
      </c>
      <c r="K204" s="27">
        <v>600000000</v>
      </c>
      <c r="L204" s="24" t="s">
        <v>10</v>
      </c>
      <c r="M204" s="24" t="s">
        <v>14</v>
      </c>
      <c r="N204" s="24" t="s">
        <v>19</v>
      </c>
      <c r="O204" s="23" t="s">
        <v>12</v>
      </c>
      <c r="P204" s="23" t="s">
        <v>20</v>
      </c>
      <c r="Q204" s="24" t="s">
        <v>11</v>
      </c>
      <c r="R204" s="24" t="s">
        <v>30</v>
      </c>
      <c r="S204" s="24" t="s">
        <v>346</v>
      </c>
    </row>
    <row r="205" spans="1:19" ht="45" x14ac:dyDescent="0.25">
      <c r="A205" s="8">
        <v>153</v>
      </c>
      <c r="B205" s="24" t="s">
        <v>108</v>
      </c>
      <c r="C205" s="23" t="s">
        <v>17</v>
      </c>
      <c r="D205" s="23">
        <v>1</v>
      </c>
      <c r="E205" s="29" t="s">
        <v>108</v>
      </c>
      <c r="F205" s="24" t="s">
        <v>167</v>
      </c>
      <c r="G205" s="23" t="s">
        <v>8</v>
      </c>
      <c r="H205" s="27">
        <v>150000000</v>
      </c>
      <c r="I205" s="27">
        <v>150000000</v>
      </c>
      <c r="J205" s="23" t="s">
        <v>9</v>
      </c>
      <c r="K205" s="27">
        <v>150000000</v>
      </c>
      <c r="L205" s="24" t="s">
        <v>10</v>
      </c>
      <c r="M205" s="24" t="s">
        <v>14</v>
      </c>
      <c r="N205" s="24" t="s">
        <v>19</v>
      </c>
      <c r="O205" s="23" t="s">
        <v>12</v>
      </c>
      <c r="P205" s="23" t="s">
        <v>20</v>
      </c>
      <c r="Q205" s="24" t="s">
        <v>11</v>
      </c>
      <c r="R205" s="24" t="s">
        <v>30</v>
      </c>
      <c r="S205" s="24" t="s">
        <v>330</v>
      </c>
    </row>
    <row r="206" spans="1:19" ht="45" x14ac:dyDescent="0.25">
      <c r="A206" s="8">
        <v>154</v>
      </c>
      <c r="B206" s="24" t="s">
        <v>116</v>
      </c>
      <c r="C206" s="23" t="s">
        <v>17</v>
      </c>
      <c r="D206" s="23">
        <v>1</v>
      </c>
      <c r="E206" s="25" t="s">
        <v>115</v>
      </c>
      <c r="F206" s="24" t="s">
        <v>168</v>
      </c>
      <c r="G206" s="23" t="s">
        <v>8</v>
      </c>
      <c r="H206" s="27">
        <v>150000000</v>
      </c>
      <c r="I206" s="27">
        <v>150000000</v>
      </c>
      <c r="J206" s="23" t="s">
        <v>9</v>
      </c>
      <c r="K206" s="26">
        <v>150000000</v>
      </c>
      <c r="L206" s="24" t="s">
        <v>10</v>
      </c>
      <c r="M206" s="24" t="s">
        <v>348</v>
      </c>
      <c r="N206" s="23" t="s">
        <v>18</v>
      </c>
      <c r="O206" s="23" t="s">
        <v>12</v>
      </c>
      <c r="P206" s="23" t="s">
        <v>189</v>
      </c>
      <c r="Q206" s="24" t="s">
        <v>11</v>
      </c>
      <c r="R206" s="24" t="s">
        <v>30</v>
      </c>
      <c r="S206" s="24" t="s">
        <v>335</v>
      </c>
    </row>
    <row r="207" spans="1:19" ht="45" x14ac:dyDescent="0.25">
      <c r="A207" s="8">
        <v>155</v>
      </c>
      <c r="B207" s="23" t="s">
        <v>117</v>
      </c>
      <c r="C207" s="23" t="s">
        <v>13</v>
      </c>
      <c r="D207" s="23">
        <v>300</v>
      </c>
      <c r="E207" s="29" t="s">
        <v>118</v>
      </c>
      <c r="F207" s="24" t="s">
        <v>114</v>
      </c>
      <c r="G207" s="23" t="s">
        <v>8</v>
      </c>
      <c r="H207" s="27">
        <v>500000</v>
      </c>
      <c r="I207" s="26">
        <v>150000000</v>
      </c>
      <c r="J207" s="23" t="s">
        <v>9</v>
      </c>
      <c r="K207" s="26">
        <v>150000000</v>
      </c>
      <c r="L207" s="24" t="s">
        <v>10</v>
      </c>
      <c r="M207" s="24" t="s">
        <v>14</v>
      </c>
      <c r="N207" s="24" t="s">
        <v>46</v>
      </c>
      <c r="O207" s="23" t="s">
        <v>12</v>
      </c>
      <c r="P207" s="23" t="s">
        <v>189</v>
      </c>
      <c r="Q207" s="24" t="s">
        <v>11</v>
      </c>
      <c r="R207" s="24" t="s">
        <v>30</v>
      </c>
      <c r="S207" s="24" t="s">
        <v>349</v>
      </c>
    </row>
    <row r="208" spans="1:19" ht="45" x14ac:dyDescent="0.25">
      <c r="A208" s="8">
        <v>156</v>
      </c>
      <c r="B208" s="23" t="s">
        <v>112</v>
      </c>
      <c r="C208" s="23" t="s">
        <v>13</v>
      </c>
      <c r="D208" s="23">
        <v>120</v>
      </c>
      <c r="E208" s="25" t="s">
        <v>113</v>
      </c>
      <c r="F208" s="24" t="s">
        <v>114</v>
      </c>
      <c r="G208" s="23" t="s">
        <v>8</v>
      </c>
      <c r="H208" s="27">
        <v>1000000</v>
      </c>
      <c r="I208" s="26">
        <v>120000000</v>
      </c>
      <c r="J208" s="23" t="s">
        <v>9</v>
      </c>
      <c r="K208" s="26">
        <v>120000000</v>
      </c>
      <c r="L208" s="24" t="s">
        <v>10</v>
      </c>
      <c r="M208" s="24" t="s">
        <v>14</v>
      </c>
      <c r="N208" s="24" t="s">
        <v>19</v>
      </c>
      <c r="O208" s="23" t="s">
        <v>12</v>
      </c>
      <c r="P208" s="23" t="s">
        <v>20</v>
      </c>
      <c r="Q208" s="24" t="s">
        <v>11</v>
      </c>
      <c r="R208" s="24" t="s">
        <v>30</v>
      </c>
      <c r="S208" s="24"/>
    </row>
    <row r="209" spans="1:19" ht="45" x14ac:dyDescent="0.25">
      <c r="A209" s="8">
        <v>157</v>
      </c>
      <c r="B209" s="23" t="s">
        <v>124</v>
      </c>
      <c r="C209" s="23" t="s">
        <v>17</v>
      </c>
      <c r="D209" s="23">
        <v>1</v>
      </c>
      <c r="E209" s="25" t="s">
        <v>126</v>
      </c>
      <c r="F209" s="24" t="s">
        <v>169</v>
      </c>
      <c r="G209" s="23" t="s">
        <v>8</v>
      </c>
      <c r="H209" s="27">
        <v>120000000</v>
      </c>
      <c r="I209" s="26">
        <v>120000000</v>
      </c>
      <c r="J209" s="23" t="s">
        <v>9</v>
      </c>
      <c r="K209" s="26">
        <v>120000000</v>
      </c>
      <c r="L209" s="24" t="s">
        <v>10</v>
      </c>
      <c r="M209" s="23" t="s">
        <v>14</v>
      </c>
      <c r="N209" s="24" t="s">
        <v>19</v>
      </c>
      <c r="O209" s="23" t="s">
        <v>12</v>
      </c>
      <c r="P209" s="23" t="s">
        <v>20</v>
      </c>
      <c r="Q209" s="24" t="s">
        <v>11</v>
      </c>
      <c r="R209" s="24" t="s">
        <v>30</v>
      </c>
      <c r="S209" s="24" t="s">
        <v>349</v>
      </c>
    </row>
    <row r="210" spans="1:19" ht="45" x14ac:dyDescent="0.25">
      <c r="A210" s="8">
        <v>158</v>
      </c>
      <c r="B210" s="24" t="s">
        <v>75</v>
      </c>
      <c r="C210" s="23" t="s">
        <v>89</v>
      </c>
      <c r="D210" s="26">
        <v>6500</v>
      </c>
      <c r="E210" s="25" t="s">
        <v>76</v>
      </c>
      <c r="F210" s="24" t="s">
        <v>77</v>
      </c>
      <c r="G210" s="23" t="s">
        <v>8</v>
      </c>
      <c r="H210" s="27">
        <v>10000</v>
      </c>
      <c r="I210" s="26">
        <v>65000000</v>
      </c>
      <c r="J210" s="23" t="s">
        <v>9</v>
      </c>
      <c r="K210" s="26">
        <v>65000000</v>
      </c>
      <c r="L210" s="24" t="s">
        <v>10</v>
      </c>
      <c r="M210" s="23" t="s">
        <v>14</v>
      </c>
      <c r="N210" s="24" t="s">
        <v>19</v>
      </c>
      <c r="O210" s="23" t="s">
        <v>12</v>
      </c>
      <c r="P210" s="23" t="s">
        <v>20</v>
      </c>
      <c r="Q210" s="24" t="s">
        <v>11</v>
      </c>
      <c r="R210" s="24" t="s">
        <v>30</v>
      </c>
      <c r="S210" s="24"/>
    </row>
    <row r="211" spans="1:19" ht="45" x14ac:dyDescent="0.25">
      <c r="A211" s="8">
        <v>159</v>
      </c>
      <c r="B211" s="24" t="s">
        <v>181</v>
      </c>
      <c r="C211" s="23" t="s">
        <v>136</v>
      </c>
      <c r="D211" s="23">
        <v>1</v>
      </c>
      <c r="E211" s="25" t="s">
        <v>336</v>
      </c>
      <c r="F211" s="24" t="s">
        <v>98</v>
      </c>
      <c r="G211" s="23" t="s">
        <v>8</v>
      </c>
      <c r="H211" s="27">
        <v>50000000</v>
      </c>
      <c r="I211" s="26">
        <v>50000000</v>
      </c>
      <c r="J211" s="23" t="s">
        <v>9</v>
      </c>
      <c r="K211" s="28">
        <v>50000000</v>
      </c>
      <c r="L211" s="24" t="s">
        <v>10</v>
      </c>
      <c r="M211" s="24" t="s">
        <v>14</v>
      </c>
      <c r="N211" s="24" t="s">
        <v>81</v>
      </c>
      <c r="O211" s="23" t="s">
        <v>12</v>
      </c>
      <c r="P211" s="23" t="s">
        <v>323</v>
      </c>
      <c r="Q211" s="24" t="s">
        <v>11</v>
      </c>
      <c r="R211" s="24" t="s">
        <v>30</v>
      </c>
      <c r="S211" s="24" t="s">
        <v>335</v>
      </c>
    </row>
    <row r="212" spans="1:19" ht="45" x14ac:dyDescent="0.25">
      <c r="A212" s="8">
        <v>160</v>
      </c>
      <c r="B212" s="24" t="s">
        <v>83</v>
      </c>
      <c r="C212" s="24" t="s">
        <v>17</v>
      </c>
      <c r="D212" s="23">
        <v>2</v>
      </c>
      <c r="E212" s="25" t="s">
        <v>84</v>
      </c>
      <c r="F212" s="24" t="s">
        <v>58</v>
      </c>
      <c r="G212" s="23" t="s">
        <v>8</v>
      </c>
      <c r="H212" s="27">
        <v>20000000</v>
      </c>
      <c r="I212" s="26">
        <v>40000000</v>
      </c>
      <c r="J212" s="23" t="s">
        <v>9</v>
      </c>
      <c r="K212" s="28">
        <v>40000000</v>
      </c>
      <c r="L212" s="24" t="s">
        <v>10</v>
      </c>
      <c r="M212" s="24" t="s">
        <v>60</v>
      </c>
      <c r="N212" s="24" t="s">
        <v>18</v>
      </c>
      <c r="O212" s="23" t="s">
        <v>12</v>
      </c>
      <c r="P212" s="23" t="s">
        <v>323</v>
      </c>
      <c r="Q212" s="24" t="s">
        <v>11</v>
      </c>
      <c r="R212" s="24" t="s">
        <v>30</v>
      </c>
      <c r="S212" s="24" t="s">
        <v>200</v>
      </c>
    </row>
    <row r="213" spans="1:19" ht="45" x14ac:dyDescent="0.25">
      <c r="A213" s="8">
        <v>161</v>
      </c>
      <c r="B213" s="23" t="s">
        <v>125</v>
      </c>
      <c r="C213" s="23" t="s">
        <v>17</v>
      </c>
      <c r="D213" s="23">
        <v>1</v>
      </c>
      <c r="E213" s="25" t="s">
        <v>127</v>
      </c>
      <c r="F213" s="24" t="s">
        <v>170</v>
      </c>
      <c r="G213" s="23" t="s">
        <v>8</v>
      </c>
      <c r="H213" s="27">
        <v>40000000</v>
      </c>
      <c r="I213" s="26">
        <v>40000000</v>
      </c>
      <c r="J213" s="23" t="s">
        <v>9</v>
      </c>
      <c r="K213" s="26">
        <v>40000000</v>
      </c>
      <c r="L213" s="24" t="s">
        <v>10</v>
      </c>
      <c r="M213" s="23" t="s">
        <v>14</v>
      </c>
      <c r="N213" s="24" t="s">
        <v>19</v>
      </c>
      <c r="O213" s="23" t="s">
        <v>12</v>
      </c>
      <c r="P213" s="23" t="s">
        <v>20</v>
      </c>
      <c r="Q213" s="24" t="s">
        <v>11</v>
      </c>
      <c r="R213" s="24" t="s">
        <v>30</v>
      </c>
      <c r="S213" s="24" t="s">
        <v>335</v>
      </c>
    </row>
    <row r="214" spans="1:19" ht="45" x14ac:dyDescent="0.25">
      <c r="A214" s="8">
        <v>162</v>
      </c>
      <c r="B214" s="24" t="s">
        <v>227</v>
      </c>
      <c r="C214" s="23" t="s">
        <v>17</v>
      </c>
      <c r="D214" s="26">
        <v>30</v>
      </c>
      <c r="E214" s="25" t="s">
        <v>235</v>
      </c>
      <c r="F214" s="24" t="s">
        <v>172</v>
      </c>
      <c r="G214" s="23" t="s">
        <v>8</v>
      </c>
      <c r="H214" s="27"/>
      <c r="I214" s="26">
        <v>40000000</v>
      </c>
      <c r="J214" s="23" t="s">
        <v>9</v>
      </c>
      <c r="K214" s="26">
        <v>40000000</v>
      </c>
      <c r="L214" s="24" t="s">
        <v>10</v>
      </c>
      <c r="M214" s="23" t="s">
        <v>14</v>
      </c>
      <c r="N214" s="24" t="s">
        <v>46</v>
      </c>
      <c r="O214" s="23" t="s">
        <v>12</v>
      </c>
      <c r="P214" s="23" t="s">
        <v>189</v>
      </c>
      <c r="Q214" s="24" t="s">
        <v>11</v>
      </c>
      <c r="R214" s="24" t="s">
        <v>30</v>
      </c>
      <c r="S214" s="24"/>
    </row>
    <row r="215" spans="1:19" ht="45" x14ac:dyDescent="0.25">
      <c r="A215" s="8">
        <v>163</v>
      </c>
      <c r="B215" s="24" t="s">
        <v>122</v>
      </c>
      <c r="C215" s="23" t="s">
        <v>13</v>
      </c>
      <c r="D215" s="23">
        <v>6</v>
      </c>
      <c r="E215" s="29" t="s">
        <v>123</v>
      </c>
      <c r="F215" s="24" t="s">
        <v>90</v>
      </c>
      <c r="G215" s="23" t="s">
        <v>8</v>
      </c>
      <c r="H215" s="27">
        <v>3000000</v>
      </c>
      <c r="I215" s="26">
        <v>18000000</v>
      </c>
      <c r="J215" s="23" t="s">
        <v>9</v>
      </c>
      <c r="K215" s="26">
        <v>18000000</v>
      </c>
      <c r="L215" s="24" t="s">
        <v>10</v>
      </c>
      <c r="M215" s="23" t="s">
        <v>14</v>
      </c>
      <c r="N215" s="24" t="s">
        <v>46</v>
      </c>
      <c r="O215" s="23" t="s">
        <v>12</v>
      </c>
      <c r="P215" s="23" t="s">
        <v>189</v>
      </c>
      <c r="Q215" s="24" t="s">
        <v>11</v>
      </c>
      <c r="R215" s="24" t="s">
        <v>30</v>
      </c>
      <c r="S215" s="24" t="s">
        <v>335</v>
      </c>
    </row>
    <row r="216" spans="1:19" ht="45" x14ac:dyDescent="0.25">
      <c r="A216" s="8">
        <v>164</v>
      </c>
      <c r="B216" s="23" t="s">
        <v>121</v>
      </c>
      <c r="C216" s="23" t="s">
        <v>13</v>
      </c>
      <c r="D216" s="23">
        <v>2</v>
      </c>
      <c r="E216" s="29" t="s">
        <v>121</v>
      </c>
      <c r="F216" s="24" t="s">
        <v>59</v>
      </c>
      <c r="G216" s="23" t="s">
        <v>8</v>
      </c>
      <c r="H216" s="27">
        <v>6000000</v>
      </c>
      <c r="I216" s="26">
        <v>12000000</v>
      </c>
      <c r="J216" s="26" t="s">
        <v>9</v>
      </c>
      <c r="K216" s="26">
        <v>12000000</v>
      </c>
      <c r="L216" s="24" t="s">
        <v>10</v>
      </c>
      <c r="M216" s="23" t="s">
        <v>14</v>
      </c>
      <c r="N216" s="24" t="s">
        <v>46</v>
      </c>
      <c r="O216" s="23" t="s">
        <v>12</v>
      </c>
      <c r="P216" s="23" t="s">
        <v>189</v>
      </c>
      <c r="Q216" s="24" t="s">
        <v>11</v>
      </c>
      <c r="R216" s="24" t="s">
        <v>30</v>
      </c>
      <c r="S216" s="24" t="s">
        <v>335</v>
      </c>
    </row>
    <row r="217" spans="1:19" ht="45" x14ac:dyDescent="0.25">
      <c r="A217" s="8">
        <v>165</v>
      </c>
      <c r="B217" s="23" t="s">
        <v>109</v>
      </c>
      <c r="C217" s="23" t="s">
        <v>110</v>
      </c>
      <c r="D217" s="23">
        <v>200</v>
      </c>
      <c r="E217" s="25" t="s">
        <v>347</v>
      </c>
      <c r="F217" s="24" t="s">
        <v>111</v>
      </c>
      <c r="G217" s="23" t="s">
        <v>8</v>
      </c>
      <c r="H217" s="27">
        <v>24000</v>
      </c>
      <c r="I217" s="26">
        <v>4800000</v>
      </c>
      <c r="J217" s="23" t="s">
        <v>9</v>
      </c>
      <c r="K217" s="26">
        <v>4800000</v>
      </c>
      <c r="L217" s="24" t="s">
        <v>10</v>
      </c>
      <c r="M217" s="24" t="s">
        <v>14</v>
      </c>
      <c r="N217" s="24" t="s">
        <v>46</v>
      </c>
      <c r="O217" s="23" t="s">
        <v>12</v>
      </c>
      <c r="P217" s="23" t="s">
        <v>189</v>
      </c>
      <c r="Q217" s="24" t="s">
        <v>11</v>
      </c>
      <c r="R217" s="24" t="s">
        <v>30</v>
      </c>
      <c r="S217" s="24" t="s">
        <v>200</v>
      </c>
    </row>
    <row r="218" spans="1:19" ht="45" x14ac:dyDescent="0.25">
      <c r="A218" s="8">
        <v>166</v>
      </c>
      <c r="B218" s="23" t="s">
        <v>119</v>
      </c>
      <c r="C218" s="23" t="s">
        <v>13</v>
      </c>
      <c r="D218" s="23">
        <v>100</v>
      </c>
      <c r="E218" s="29" t="s">
        <v>120</v>
      </c>
      <c r="F218" s="24" t="s">
        <v>98</v>
      </c>
      <c r="G218" s="23" t="s">
        <v>8</v>
      </c>
      <c r="H218" s="27">
        <v>20000</v>
      </c>
      <c r="I218" s="26">
        <v>2000000</v>
      </c>
      <c r="J218" s="23" t="s">
        <v>9</v>
      </c>
      <c r="K218" s="26">
        <v>2000000</v>
      </c>
      <c r="L218" s="24" t="s">
        <v>10</v>
      </c>
      <c r="M218" s="24" t="s">
        <v>14</v>
      </c>
      <c r="N218" s="24" t="s">
        <v>46</v>
      </c>
      <c r="O218" s="23" t="s">
        <v>12</v>
      </c>
      <c r="P218" s="23" t="s">
        <v>189</v>
      </c>
      <c r="Q218" s="24" t="s">
        <v>11</v>
      </c>
      <c r="R218" s="24" t="s">
        <v>30</v>
      </c>
      <c r="S218" s="24" t="s">
        <v>200</v>
      </c>
    </row>
    <row r="219" spans="1:19" x14ac:dyDescent="0.25">
      <c r="K219" s="72">
        <f>SUM(K204:K218)</f>
        <v>1561800000</v>
      </c>
    </row>
    <row r="221" spans="1:19" x14ac:dyDescent="0.25">
      <c r="K221" s="30" t="e">
        <f>SUM(K219,K201,K183,K178,#REF!,#REF!,#REF!,K81,K68,K53,K187)</f>
        <v>#REF!</v>
      </c>
    </row>
  </sheetData>
  <autoFilter ref="R6:R201" xr:uid="{5B18B809-D17E-44F3-9BE2-B19D54D7725C}"/>
  <sortState xmlns:xlrd2="http://schemas.microsoft.com/office/spreadsheetml/2017/richdata2" ref="A6:S121">
    <sortCondition descending="1" ref="K196"/>
  </sortState>
  <mergeCells count="10">
    <mergeCell ref="A2:S2"/>
    <mergeCell ref="A5:S5"/>
    <mergeCell ref="A156:S156"/>
    <mergeCell ref="A179:S179"/>
    <mergeCell ref="A203:S203"/>
    <mergeCell ref="B54:S54"/>
    <mergeCell ref="B69:S69"/>
    <mergeCell ref="A82:S82"/>
    <mergeCell ref="A184:S184"/>
    <mergeCell ref="A188:S188"/>
  </mergeCells>
  <pageMargins left="0.25" right="0.25" top="0.75" bottom="0.75" header="0.3" footer="0.3"/>
  <pageSetup paperSize="9" scale="3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78653-8451-47D3-AE7E-8F59955979C3}">
  <sheetPr>
    <pageSetUpPr fitToPage="1"/>
  </sheetPr>
  <dimension ref="C1:M91"/>
  <sheetViews>
    <sheetView workbookViewId="0">
      <selection activeCell="A80" sqref="A80"/>
    </sheetView>
  </sheetViews>
  <sheetFormatPr defaultRowHeight="15" x14ac:dyDescent="0.25"/>
  <cols>
    <col min="3" max="3" width="27.5703125" customWidth="1"/>
    <col min="4" max="4" width="12.42578125" bestFit="1" customWidth="1"/>
  </cols>
  <sheetData>
    <row r="1" spans="3:13" x14ac:dyDescent="0.25">
      <c r="C1" s="85" t="s">
        <v>360</v>
      </c>
      <c r="D1" s="85"/>
      <c r="E1" s="85"/>
      <c r="F1" s="85"/>
      <c r="G1" s="85"/>
      <c r="H1" s="85"/>
      <c r="I1" s="85"/>
      <c r="J1" s="85"/>
      <c r="K1" s="85"/>
      <c r="L1" s="85"/>
      <c r="M1" s="85"/>
    </row>
    <row r="2" spans="3:13" ht="60" x14ac:dyDescent="0.25">
      <c r="C2" s="58" t="s">
        <v>16</v>
      </c>
      <c r="D2" s="58" t="s">
        <v>366</v>
      </c>
      <c r="E2" s="59"/>
      <c r="F2" s="59"/>
      <c r="G2" s="59"/>
      <c r="H2" s="59"/>
      <c r="I2" s="59"/>
      <c r="J2" s="59"/>
      <c r="K2" s="59"/>
      <c r="L2" s="59"/>
      <c r="M2" s="59"/>
    </row>
    <row r="3" spans="3:13" ht="24" x14ac:dyDescent="0.25">
      <c r="C3" s="60" t="s">
        <v>29</v>
      </c>
      <c r="D3" s="61" t="s">
        <v>277</v>
      </c>
      <c r="E3" s="59"/>
      <c r="F3" s="59"/>
      <c r="G3" s="59"/>
      <c r="H3" s="59"/>
      <c r="I3" s="59"/>
      <c r="J3" s="59"/>
      <c r="K3" s="59"/>
      <c r="L3" s="59"/>
      <c r="M3" s="59"/>
    </row>
    <row r="4" spans="3:13" ht="24" x14ac:dyDescent="0.25">
      <c r="C4" s="62" t="s">
        <v>30</v>
      </c>
      <c r="D4" s="63">
        <v>4645688580</v>
      </c>
      <c r="E4" s="59"/>
      <c r="F4" s="59"/>
      <c r="G4" s="59"/>
      <c r="H4" s="59"/>
      <c r="I4" s="59"/>
      <c r="J4" s="59"/>
      <c r="K4" s="59"/>
      <c r="L4" s="59"/>
      <c r="M4" s="59"/>
    </row>
    <row r="5" spans="3:13" ht="24" x14ac:dyDescent="0.25">
      <c r="C5" s="60" t="s">
        <v>21</v>
      </c>
      <c r="D5" s="63">
        <v>336732000</v>
      </c>
      <c r="E5" s="59"/>
      <c r="F5" s="59"/>
      <c r="G5" s="59"/>
      <c r="H5" s="59"/>
      <c r="I5" s="59"/>
      <c r="J5" s="59"/>
      <c r="K5" s="59"/>
      <c r="L5" s="59"/>
      <c r="M5" s="59"/>
    </row>
    <row r="6" spans="3:13" ht="24" x14ac:dyDescent="0.25">
      <c r="C6" s="60" t="s">
        <v>31</v>
      </c>
      <c r="D6" s="63">
        <v>10000000</v>
      </c>
      <c r="E6" s="59"/>
      <c r="F6" s="59"/>
      <c r="G6" s="59"/>
      <c r="H6" s="59"/>
      <c r="I6" s="59"/>
      <c r="J6" s="59"/>
      <c r="K6" s="59"/>
      <c r="L6" s="59"/>
      <c r="M6" s="59"/>
    </row>
    <row r="7" spans="3:13" ht="24" x14ac:dyDescent="0.25">
      <c r="C7" s="60" t="s">
        <v>28</v>
      </c>
      <c r="D7" s="63">
        <v>9740000</v>
      </c>
      <c r="E7" s="59"/>
      <c r="F7" s="59"/>
      <c r="G7" s="59"/>
      <c r="H7" s="59"/>
      <c r="I7" s="59"/>
      <c r="J7" s="59"/>
      <c r="K7" s="59"/>
      <c r="L7" s="59"/>
      <c r="M7" s="59"/>
    </row>
    <row r="8" spans="3:13" ht="36" x14ac:dyDescent="0.25">
      <c r="C8" s="60" t="s">
        <v>248</v>
      </c>
      <c r="D8" s="63">
        <v>791000</v>
      </c>
      <c r="E8" s="59"/>
      <c r="F8" s="59"/>
      <c r="G8" s="59"/>
      <c r="H8" s="59"/>
      <c r="I8" s="59"/>
      <c r="J8" s="59"/>
      <c r="K8" s="59"/>
      <c r="L8" s="59"/>
      <c r="M8" s="59"/>
    </row>
    <row r="9" spans="3:13" x14ac:dyDescent="0.25">
      <c r="C9" s="60" t="s">
        <v>388</v>
      </c>
      <c r="D9" s="63">
        <f>19600000+3000000</f>
        <v>22600000</v>
      </c>
      <c r="E9" s="59"/>
      <c r="F9" s="59"/>
      <c r="G9" s="59"/>
      <c r="H9" s="59"/>
      <c r="I9" s="59"/>
      <c r="J9" s="59"/>
      <c r="K9" s="59"/>
      <c r="L9" s="59"/>
      <c r="M9" s="59"/>
    </row>
    <row r="10" spans="3:13" ht="36" x14ac:dyDescent="0.25">
      <c r="C10" s="60" t="s">
        <v>49</v>
      </c>
      <c r="D10" s="63">
        <v>2400000</v>
      </c>
      <c r="E10" s="59"/>
      <c r="F10" s="59"/>
      <c r="G10" s="59"/>
      <c r="H10" s="59"/>
      <c r="I10" s="59"/>
      <c r="J10" s="59"/>
      <c r="K10" s="59"/>
      <c r="L10" s="59"/>
      <c r="M10" s="59"/>
    </row>
    <row r="11" spans="3:13" x14ac:dyDescent="0.25">
      <c r="D11" s="64">
        <f>SUM(D4:D10)</f>
        <v>5027951580</v>
      </c>
    </row>
    <row r="12" spans="3:13" x14ac:dyDescent="0.25">
      <c r="D12" s="75"/>
    </row>
    <row r="13" spans="3:13" x14ac:dyDescent="0.25">
      <c r="D13" s="75"/>
    </row>
    <row r="14" spans="3:13" x14ac:dyDescent="0.25">
      <c r="C14" s="85" t="s">
        <v>359</v>
      </c>
      <c r="D14" s="85"/>
      <c r="E14" s="85"/>
      <c r="F14" s="85"/>
      <c r="G14" s="85"/>
      <c r="H14" s="85"/>
      <c r="I14" s="85"/>
      <c r="J14" s="85"/>
      <c r="K14" s="85"/>
      <c r="L14" s="85"/>
      <c r="M14" s="85"/>
    </row>
    <row r="15" spans="3:13" ht="60" x14ac:dyDescent="0.25">
      <c r="C15" s="58" t="s">
        <v>16</v>
      </c>
      <c r="D15" s="58" t="s">
        <v>366</v>
      </c>
    </row>
    <row r="16" spans="3:13" ht="36" x14ac:dyDescent="0.25">
      <c r="C16" s="60" t="s">
        <v>49</v>
      </c>
      <c r="D16" s="63">
        <f>149100000+28750000</f>
        <v>177850000</v>
      </c>
    </row>
    <row r="17" spans="3:13" ht="36" x14ac:dyDescent="0.25">
      <c r="C17" s="60" t="s">
        <v>248</v>
      </c>
      <c r="D17" s="63">
        <v>22000000</v>
      </c>
    </row>
    <row r="18" spans="3:13" ht="24" x14ac:dyDescent="0.25">
      <c r="C18" s="60" t="s">
        <v>29</v>
      </c>
      <c r="D18" s="63" t="s">
        <v>277</v>
      </c>
    </row>
    <row r="19" spans="3:13" ht="24" x14ac:dyDescent="0.25">
      <c r="C19" s="60" t="s">
        <v>21</v>
      </c>
      <c r="D19" s="63">
        <v>770506200</v>
      </c>
    </row>
    <row r="20" spans="3:13" x14ac:dyDescent="0.25">
      <c r="D20" s="64">
        <f>SUM(D16:D19)</f>
        <v>970356200</v>
      </c>
    </row>
    <row r="21" spans="3:13" x14ac:dyDescent="0.25">
      <c r="C21" s="86" t="s">
        <v>367</v>
      </c>
      <c r="D21" s="86"/>
      <c r="E21" s="86"/>
      <c r="F21" s="86"/>
      <c r="G21" s="86"/>
      <c r="H21" s="86"/>
      <c r="I21" s="86"/>
      <c r="J21" s="86"/>
      <c r="K21" s="86"/>
      <c r="L21" s="86"/>
      <c r="M21" s="86"/>
    </row>
    <row r="22" spans="3:13" ht="60" x14ac:dyDescent="0.25">
      <c r="C22" s="58" t="s">
        <v>16</v>
      </c>
      <c r="D22" s="58" t="s">
        <v>366</v>
      </c>
      <c r="E22" s="1"/>
      <c r="F22" s="1"/>
      <c r="G22" s="1"/>
      <c r="H22" s="1"/>
      <c r="I22" s="1"/>
      <c r="J22" s="1"/>
      <c r="K22" s="1"/>
      <c r="L22" s="1"/>
      <c r="M22" s="1"/>
    </row>
    <row r="23" spans="3:13" ht="36" x14ac:dyDescent="0.25">
      <c r="C23" s="60" t="s">
        <v>49</v>
      </c>
      <c r="D23" s="63">
        <v>1159300000</v>
      </c>
      <c r="E23" s="1"/>
      <c r="F23" s="1"/>
      <c r="G23" s="1"/>
      <c r="H23" s="1"/>
      <c r="I23" s="1"/>
      <c r="J23" s="1"/>
      <c r="K23" s="1"/>
      <c r="L23" s="1"/>
      <c r="M23" s="1"/>
    </row>
    <row r="24" spans="3:13" ht="36" x14ac:dyDescent="0.25">
      <c r="C24" s="60" t="s">
        <v>249</v>
      </c>
      <c r="D24" s="63">
        <v>72800000</v>
      </c>
      <c r="E24" s="1"/>
      <c r="F24" s="1"/>
      <c r="G24" s="1"/>
      <c r="H24" s="1"/>
      <c r="I24" s="1"/>
      <c r="J24" s="1"/>
      <c r="K24" s="1"/>
      <c r="L24" s="1"/>
      <c r="M24" s="1"/>
    </row>
    <row r="25" spans="3:13" ht="24" x14ac:dyDescent="0.25">
      <c r="C25" s="60" t="s">
        <v>30</v>
      </c>
      <c r="D25" s="63">
        <v>65000000</v>
      </c>
      <c r="E25" s="1"/>
      <c r="F25" s="1"/>
      <c r="G25" s="1"/>
      <c r="H25" s="1"/>
      <c r="I25" s="1"/>
      <c r="J25" s="1"/>
      <c r="K25" s="1"/>
      <c r="L25" s="1"/>
      <c r="M25" s="1"/>
    </row>
    <row r="26" spans="3:13" x14ac:dyDescent="0.25">
      <c r="C26" s="60" t="s">
        <v>32</v>
      </c>
      <c r="D26" s="63">
        <v>49000000</v>
      </c>
      <c r="E26" s="1"/>
      <c r="F26" s="1"/>
      <c r="G26" s="1"/>
      <c r="H26" s="1"/>
      <c r="I26" s="1"/>
      <c r="J26" s="1"/>
      <c r="K26" s="1"/>
      <c r="L26" s="1"/>
      <c r="M26" s="1"/>
    </row>
    <row r="27" spans="3:13" ht="24" x14ac:dyDescent="0.25">
      <c r="C27" s="60" t="s">
        <v>29</v>
      </c>
      <c r="D27" s="63">
        <v>21600000</v>
      </c>
      <c r="E27" s="1"/>
      <c r="F27" s="1"/>
      <c r="G27" s="1"/>
      <c r="H27" s="1"/>
      <c r="I27" s="1"/>
      <c r="J27" s="1"/>
      <c r="K27" s="1"/>
      <c r="L27" s="1"/>
      <c r="M27" s="1"/>
    </row>
    <row r="28" spans="3:13" x14ac:dyDescent="0.25">
      <c r="C28" s="65"/>
      <c r="D28" s="64">
        <f>SUM(D23:D27)</f>
        <v>1367700000</v>
      </c>
      <c r="E28" s="1"/>
      <c r="F28" s="1"/>
      <c r="G28" s="1"/>
      <c r="H28" s="1"/>
      <c r="I28" s="1"/>
      <c r="J28" s="1"/>
      <c r="K28" s="1"/>
      <c r="L28" s="1"/>
      <c r="M28" s="1"/>
    </row>
    <row r="29" spans="3:13" x14ac:dyDescent="0.25">
      <c r="C29" s="86" t="s">
        <v>368</v>
      </c>
      <c r="D29" s="86"/>
      <c r="E29" s="86"/>
      <c r="F29" s="86"/>
      <c r="G29" s="86"/>
      <c r="H29" s="86"/>
      <c r="I29" s="86"/>
      <c r="J29" s="86"/>
      <c r="K29" s="86"/>
      <c r="L29" s="86"/>
      <c r="M29" s="86"/>
    </row>
    <row r="30" spans="3:13" ht="60" x14ac:dyDescent="0.25">
      <c r="C30" s="58" t="s">
        <v>16</v>
      </c>
      <c r="D30" s="58" t="s">
        <v>366</v>
      </c>
      <c r="E30" s="1"/>
      <c r="F30" s="1"/>
      <c r="G30" s="1"/>
      <c r="H30" s="1"/>
      <c r="I30" s="1"/>
      <c r="J30" s="1"/>
      <c r="K30" s="1"/>
      <c r="L30" s="1"/>
      <c r="M30" s="1"/>
    </row>
    <row r="31" spans="3:13" ht="24" x14ac:dyDescent="0.25">
      <c r="C31" s="60" t="s">
        <v>29</v>
      </c>
      <c r="D31" s="61">
        <v>26000000</v>
      </c>
      <c r="E31" s="1"/>
      <c r="F31" s="1"/>
      <c r="G31" s="1"/>
      <c r="H31" s="1"/>
      <c r="I31" s="1"/>
      <c r="J31" s="1"/>
      <c r="K31" s="1"/>
      <c r="L31" s="1"/>
      <c r="M31" s="1"/>
    </row>
    <row r="32" spans="3:13" ht="24" x14ac:dyDescent="0.25">
      <c r="C32" s="62" t="s">
        <v>30</v>
      </c>
      <c r="D32" s="63">
        <v>1439300000</v>
      </c>
      <c r="E32" s="1"/>
      <c r="F32" s="1"/>
      <c r="G32" s="1"/>
      <c r="H32" s="1"/>
      <c r="I32" s="1"/>
      <c r="J32" s="1"/>
      <c r="K32" s="1"/>
      <c r="L32" s="1"/>
      <c r="M32" s="1"/>
    </row>
    <row r="33" spans="3:13" ht="24" x14ac:dyDescent="0.25">
      <c r="C33" s="60" t="s">
        <v>21</v>
      </c>
      <c r="D33" s="63">
        <v>1304496000</v>
      </c>
      <c r="E33" s="1"/>
      <c r="F33" s="1"/>
      <c r="G33" s="1"/>
      <c r="H33" s="1"/>
      <c r="I33" s="1"/>
      <c r="J33" s="1"/>
      <c r="K33" s="1"/>
      <c r="L33" s="1"/>
      <c r="M33" s="1"/>
    </row>
    <row r="34" spans="3:13" ht="24" x14ac:dyDescent="0.25">
      <c r="C34" s="60" t="s">
        <v>31</v>
      </c>
      <c r="D34" s="63">
        <v>50000000</v>
      </c>
      <c r="E34" s="1"/>
      <c r="F34" s="1"/>
      <c r="G34" s="1"/>
      <c r="H34" s="1"/>
      <c r="I34" s="1"/>
      <c r="J34" s="1"/>
      <c r="K34" s="1"/>
      <c r="L34" s="1"/>
      <c r="M34" s="1"/>
    </row>
    <row r="35" spans="3:13" ht="36" x14ac:dyDescent="0.25">
      <c r="C35" s="60" t="s">
        <v>248</v>
      </c>
      <c r="D35" s="63">
        <v>382664000</v>
      </c>
      <c r="E35" s="1"/>
      <c r="F35" s="1"/>
      <c r="G35" s="1"/>
      <c r="H35" s="1"/>
      <c r="I35" s="1"/>
      <c r="J35" s="1"/>
      <c r="K35" s="1"/>
      <c r="L35" s="1"/>
      <c r="M35" s="1"/>
    </row>
    <row r="36" spans="3:13" ht="36" x14ac:dyDescent="0.25">
      <c r="C36" s="60" t="s">
        <v>49</v>
      </c>
      <c r="D36" s="63">
        <v>9500000</v>
      </c>
    </row>
    <row r="37" spans="3:13" ht="36" x14ac:dyDescent="0.25">
      <c r="C37" s="60" t="s">
        <v>203</v>
      </c>
      <c r="D37" s="63">
        <v>50000000</v>
      </c>
    </row>
    <row r="38" spans="3:13" x14ac:dyDescent="0.25">
      <c r="D38" s="64">
        <f>SUM(D31:D37)</f>
        <v>3261960000</v>
      </c>
    </row>
    <row r="39" spans="3:13" x14ac:dyDescent="0.25">
      <c r="D39" s="75"/>
    </row>
    <row r="40" spans="3:13" x14ac:dyDescent="0.25">
      <c r="C40" s="86" t="s">
        <v>369</v>
      </c>
      <c r="D40" s="86"/>
      <c r="E40" s="86"/>
      <c r="F40" s="86"/>
      <c r="G40" s="86"/>
      <c r="H40" s="86"/>
      <c r="I40" s="86"/>
      <c r="J40" s="86"/>
      <c r="K40" s="86"/>
      <c r="L40" s="86"/>
    </row>
    <row r="42" spans="3:13" ht="60" x14ac:dyDescent="0.25">
      <c r="C42" s="58" t="s">
        <v>16</v>
      </c>
      <c r="D42" s="58" t="s">
        <v>366</v>
      </c>
    </row>
    <row r="43" spans="3:13" x14ac:dyDescent="0.25">
      <c r="C43" s="60" t="s">
        <v>388</v>
      </c>
      <c r="D43" s="63">
        <v>121300000</v>
      </c>
    </row>
    <row r="44" spans="3:13" ht="36" x14ac:dyDescent="0.25">
      <c r="C44" s="60" t="s">
        <v>49</v>
      </c>
      <c r="D44" s="63">
        <v>18000000</v>
      </c>
    </row>
    <row r="45" spans="3:13" x14ac:dyDescent="0.25">
      <c r="D45" s="64">
        <f>SUM(D43:D44)</f>
        <v>139300000</v>
      </c>
    </row>
    <row r="47" spans="3:13" x14ac:dyDescent="0.25">
      <c r="C47" s="86" t="s">
        <v>361</v>
      </c>
      <c r="D47" s="86"/>
      <c r="E47" s="86"/>
      <c r="F47" s="86"/>
      <c r="G47" s="86"/>
      <c r="H47" s="86"/>
      <c r="I47" s="86"/>
      <c r="J47" s="86"/>
      <c r="K47" s="86"/>
      <c r="L47" s="86"/>
    </row>
    <row r="48" spans="3:13" x14ac:dyDescent="0.25">
      <c r="C48" s="66"/>
      <c r="D48" s="66"/>
      <c r="E48" s="66"/>
      <c r="F48" s="66"/>
      <c r="G48" s="66"/>
      <c r="H48" s="66"/>
      <c r="I48" s="66"/>
      <c r="J48" s="66"/>
      <c r="K48" s="66"/>
      <c r="L48" s="66"/>
    </row>
    <row r="49" spans="3:11" ht="60" x14ac:dyDescent="0.25">
      <c r="C49" s="58" t="s">
        <v>16</v>
      </c>
      <c r="D49" s="58" t="s">
        <v>366</v>
      </c>
    </row>
    <row r="50" spans="3:11" ht="24" x14ac:dyDescent="0.25">
      <c r="C50" s="60" t="s">
        <v>21</v>
      </c>
      <c r="D50" s="63">
        <v>96600000</v>
      </c>
    </row>
    <row r="51" spans="3:11" x14ac:dyDescent="0.25">
      <c r="C51" s="60" t="s">
        <v>32</v>
      </c>
      <c r="D51" s="63">
        <v>130000000</v>
      </c>
    </row>
    <row r="52" spans="3:11" ht="36" x14ac:dyDescent="0.25">
      <c r="C52" s="60" t="s">
        <v>49</v>
      </c>
      <c r="D52" s="63">
        <v>6000000</v>
      </c>
    </row>
    <row r="53" spans="3:11" x14ac:dyDescent="0.25">
      <c r="D53" s="64">
        <f>SUM(D50:D52)</f>
        <v>232600000</v>
      </c>
    </row>
    <row r="54" spans="3:11" x14ac:dyDescent="0.25">
      <c r="C54" s="86" t="s">
        <v>370</v>
      </c>
      <c r="D54" s="86"/>
      <c r="E54" s="86"/>
      <c r="F54" s="86"/>
      <c r="G54" s="86"/>
      <c r="H54" s="86"/>
      <c r="I54" s="86"/>
      <c r="J54" s="86"/>
      <c r="K54" s="86"/>
    </row>
    <row r="55" spans="3:11" ht="60" x14ac:dyDescent="0.25">
      <c r="C55" s="58" t="s">
        <v>16</v>
      </c>
      <c r="D55" s="58" t="s">
        <v>366</v>
      </c>
    </row>
    <row r="56" spans="3:11" ht="24" x14ac:dyDescent="0.25">
      <c r="C56" s="60" t="s">
        <v>29</v>
      </c>
      <c r="D56" s="63">
        <v>13000000</v>
      </c>
    </row>
    <row r="57" spans="3:11" ht="24" x14ac:dyDescent="0.25">
      <c r="C57" s="60" t="s">
        <v>31</v>
      </c>
      <c r="D57" s="63">
        <v>2900000000</v>
      </c>
    </row>
    <row r="58" spans="3:11" x14ac:dyDescent="0.25">
      <c r="C58" s="60" t="s">
        <v>388</v>
      </c>
      <c r="D58" s="63">
        <v>227700000</v>
      </c>
    </row>
    <row r="59" spans="3:11" ht="24" x14ac:dyDescent="0.25">
      <c r="C59" s="60" t="s">
        <v>30</v>
      </c>
      <c r="D59" s="63">
        <v>210750000</v>
      </c>
    </row>
    <row r="60" spans="3:11" x14ac:dyDescent="0.25">
      <c r="D60" s="64">
        <f>SUM(D56:D59)</f>
        <v>3351450000</v>
      </c>
    </row>
    <row r="61" spans="3:11" x14ac:dyDescent="0.25">
      <c r="E61" s="71"/>
    </row>
    <row r="62" spans="3:11" x14ac:dyDescent="0.25">
      <c r="C62" s="86" t="s">
        <v>363</v>
      </c>
      <c r="D62" s="86"/>
      <c r="E62" s="86"/>
      <c r="F62" s="86"/>
      <c r="G62" s="86"/>
      <c r="H62" s="86"/>
      <c r="I62" s="86"/>
      <c r="J62" s="86"/>
    </row>
    <row r="64" spans="3:11" ht="60" x14ac:dyDescent="0.25">
      <c r="C64" s="58" t="s">
        <v>16</v>
      </c>
      <c r="D64" s="58" t="s">
        <v>366</v>
      </c>
    </row>
    <row r="65" spans="3:11" ht="36" x14ac:dyDescent="0.25">
      <c r="C65" s="60" t="s">
        <v>203</v>
      </c>
      <c r="D65" s="63">
        <v>500000000</v>
      </c>
    </row>
    <row r="66" spans="3:11" ht="36" x14ac:dyDescent="0.25">
      <c r="C66" s="60" t="s">
        <v>49</v>
      </c>
      <c r="D66" s="63">
        <f>37500000+20000000</f>
        <v>57500000</v>
      </c>
    </row>
    <row r="67" spans="3:11" x14ac:dyDescent="0.25">
      <c r="D67" s="64">
        <f>SUM(D65:D66)</f>
        <v>557500000</v>
      </c>
    </row>
    <row r="69" spans="3:11" x14ac:dyDescent="0.25">
      <c r="C69" s="86" t="s">
        <v>364</v>
      </c>
      <c r="D69" s="86"/>
      <c r="E69" s="86"/>
      <c r="F69" s="86"/>
      <c r="G69" s="86"/>
      <c r="H69" s="86"/>
      <c r="I69" s="86"/>
      <c r="J69" s="86"/>
    </row>
    <row r="71" spans="3:11" ht="60" x14ac:dyDescent="0.25">
      <c r="C71" s="58" t="s">
        <v>16</v>
      </c>
      <c r="D71" s="58" t="s">
        <v>366</v>
      </c>
    </row>
    <row r="72" spans="3:11" ht="36" x14ac:dyDescent="0.25">
      <c r="C72" s="60" t="s">
        <v>49</v>
      </c>
      <c r="D72" s="63">
        <v>216775000</v>
      </c>
    </row>
    <row r="73" spans="3:11" ht="15.95" customHeight="1" x14ac:dyDescent="0.25">
      <c r="D73" s="64">
        <v>216775000</v>
      </c>
    </row>
    <row r="74" spans="3:11" x14ac:dyDescent="0.25">
      <c r="D74" s="75"/>
    </row>
    <row r="75" spans="3:11" ht="150" customHeight="1" x14ac:dyDescent="0.25"/>
    <row r="76" spans="3:11" x14ac:dyDescent="0.25">
      <c r="C76" s="86" t="s">
        <v>365</v>
      </c>
      <c r="D76" s="86"/>
      <c r="E76" s="86"/>
      <c r="F76" s="86"/>
      <c r="G76" s="86"/>
      <c r="H76" s="86"/>
      <c r="I76" s="86"/>
      <c r="J76" s="86"/>
      <c r="K76" s="66"/>
    </row>
    <row r="77" spans="3:11" ht="60" x14ac:dyDescent="0.25">
      <c r="C77" s="58" t="s">
        <v>16</v>
      </c>
      <c r="D77" s="58" t="s">
        <v>366</v>
      </c>
      <c r="E77" s="66"/>
      <c r="F77" s="66"/>
      <c r="G77" s="66"/>
      <c r="H77" s="66"/>
      <c r="I77" s="66"/>
      <c r="J77" s="66"/>
      <c r="K77" s="66"/>
    </row>
    <row r="78" spans="3:11" ht="24" x14ac:dyDescent="0.25">
      <c r="C78" s="60" t="s">
        <v>29</v>
      </c>
      <c r="D78" s="63">
        <v>13000000</v>
      </c>
    </row>
    <row r="79" spans="3:11" ht="36" x14ac:dyDescent="0.25">
      <c r="C79" s="60" t="s">
        <v>49</v>
      </c>
      <c r="D79" s="63">
        <v>115000000</v>
      </c>
    </row>
    <row r="80" spans="3:11" ht="36" x14ac:dyDescent="0.25">
      <c r="C80" s="60" t="s">
        <v>203</v>
      </c>
      <c r="D80" s="63">
        <v>72000000</v>
      </c>
    </row>
    <row r="81" spans="3:12" x14ac:dyDescent="0.25">
      <c r="C81" s="60" t="s">
        <v>388</v>
      </c>
      <c r="D81" s="63">
        <v>33000000</v>
      </c>
    </row>
    <row r="82" spans="3:12" ht="24" x14ac:dyDescent="0.25">
      <c r="C82" s="60" t="s">
        <v>31</v>
      </c>
      <c r="D82" s="63">
        <v>5000000</v>
      </c>
    </row>
    <row r="83" spans="3:12" x14ac:dyDescent="0.25">
      <c r="D83" s="64">
        <f>SUM(D78:D82)</f>
        <v>238000000</v>
      </c>
    </row>
    <row r="87" spans="3:12" x14ac:dyDescent="0.25">
      <c r="C87" s="86" t="s">
        <v>371</v>
      </c>
      <c r="D87" s="86"/>
      <c r="E87" s="86"/>
      <c r="F87" s="86"/>
      <c r="G87" s="86"/>
      <c r="H87" s="86"/>
      <c r="I87" s="86"/>
      <c r="J87" s="86"/>
      <c r="K87" s="86"/>
      <c r="L87" s="86"/>
    </row>
    <row r="89" spans="3:12" ht="60" x14ac:dyDescent="0.25">
      <c r="C89" s="58" t="s">
        <v>16</v>
      </c>
      <c r="D89" s="58" t="s">
        <v>366</v>
      </c>
    </row>
    <row r="90" spans="3:12" ht="24" x14ac:dyDescent="0.25">
      <c r="C90" s="60" t="s">
        <v>30</v>
      </c>
      <c r="D90" s="63">
        <v>1561800000</v>
      </c>
    </row>
    <row r="91" spans="3:12" x14ac:dyDescent="0.25">
      <c r="D91" s="64">
        <v>1561800000</v>
      </c>
    </row>
  </sheetData>
  <sortState xmlns:xlrd2="http://schemas.microsoft.com/office/spreadsheetml/2017/richdata2" ref="C23:M27">
    <sortCondition descending="1" ref="D23:D27"/>
  </sortState>
  <mergeCells count="12">
    <mergeCell ref="C87:J87"/>
    <mergeCell ref="K87:L87"/>
    <mergeCell ref="C47:L47"/>
    <mergeCell ref="C54:K54"/>
    <mergeCell ref="C62:J62"/>
    <mergeCell ref="C69:J69"/>
    <mergeCell ref="C76:J76"/>
    <mergeCell ref="C1:M1"/>
    <mergeCell ref="C14:M14"/>
    <mergeCell ref="C21:M21"/>
    <mergeCell ref="C29:M29"/>
    <mergeCell ref="C40:L40"/>
  </mergeCells>
  <pageMargins left="0.7" right="0.7" top="0.75" bottom="0.75" header="0.3" footer="0.3"/>
  <pageSetup paperSize="9" scale="9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C1479-3D6D-41F0-BF29-7250D2855012}">
  <dimension ref="A1:M35"/>
  <sheetViews>
    <sheetView zoomScale="85" zoomScaleNormal="85" workbookViewId="0">
      <selection activeCell="E6" sqref="E6"/>
    </sheetView>
  </sheetViews>
  <sheetFormatPr defaultRowHeight="15" x14ac:dyDescent="0.25"/>
  <cols>
    <col min="1" max="1" width="21.140625" customWidth="1"/>
    <col min="2" max="2" width="12.140625" bestFit="1" customWidth="1"/>
    <col min="3" max="3" width="9.140625" bestFit="1" customWidth="1"/>
    <col min="4" max="5" width="10.42578125" bestFit="1" customWidth="1"/>
    <col min="6" max="6" width="9.28515625" bestFit="1" customWidth="1"/>
    <col min="7" max="7" width="9.140625" bestFit="1" customWidth="1"/>
    <col min="8" max="8" width="10.42578125" bestFit="1" customWidth="1"/>
    <col min="9" max="11" width="9.140625" bestFit="1" customWidth="1"/>
    <col min="12" max="12" width="14.140625" bestFit="1" customWidth="1"/>
    <col min="13" max="13" width="13.28515625" bestFit="1" customWidth="1"/>
  </cols>
  <sheetData>
    <row r="1" spans="1:13" x14ac:dyDescent="0.25">
      <c r="B1" s="68"/>
      <c r="C1" s="68"/>
      <c r="D1" s="68"/>
      <c r="E1" s="68"/>
      <c r="F1" s="68"/>
      <c r="G1" s="68"/>
      <c r="H1" s="68"/>
      <c r="I1" s="68"/>
      <c r="J1" s="68"/>
    </row>
    <row r="2" spans="1:13" ht="36" x14ac:dyDescent="0.25">
      <c r="A2" s="58" t="s">
        <v>16</v>
      </c>
      <c r="B2" s="58" t="s">
        <v>372</v>
      </c>
      <c r="C2" s="58" t="s">
        <v>373</v>
      </c>
      <c r="D2" s="58" t="s">
        <v>374</v>
      </c>
      <c r="E2" s="58" t="s">
        <v>375</v>
      </c>
      <c r="F2" s="58" t="s">
        <v>376</v>
      </c>
      <c r="G2" s="58" t="s">
        <v>377</v>
      </c>
      <c r="H2" s="58" t="s">
        <v>378</v>
      </c>
      <c r="I2" s="58" t="s">
        <v>379</v>
      </c>
      <c r="J2" s="58" t="s">
        <v>380</v>
      </c>
      <c r="K2" s="58" t="s">
        <v>381</v>
      </c>
      <c r="L2" s="58" t="s">
        <v>382</v>
      </c>
      <c r="M2" s="58" t="s">
        <v>383</v>
      </c>
    </row>
    <row r="3" spans="1:13" ht="36" x14ac:dyDescent="0.25">
      <c r="A3" s="62" t="s">
        <v>30</v>
      </c>
      <c r="B3" s="63">
        <v>4645688580</v>
      </c>
      <c r="C3" s="63">
        <v>0</v>
      </c>
      <c r="D3" s="63">
        <v>65000000</v>
      </c>
      <c r="E3" s="63">
        <v>1439300000</v>
      </c>
      <c r="F3" s="63">
        <v>0</v>
      </c>
      <c r="G3" s="63">
        <v>0</v>
      </c>
      <c r="H3" s="63">
        <v>210750000</v>
      </c>
      <c r="I3" s="63">
        <v>0</v>
      </c>
      <c r="J3" s="70">
        <v>0</v>
      </c>
      <c r="K3" s="63">
        <v>0</v>
      </c>
      <c r="L3" s="63">
        <v>1561800000</v>
      </c>
      <c r="M3" s="63">
        <f>SUM(B3:L3)</f>
        <v>7922538580</v>
      </c>
    </row>
    <row r="4" spans="1:13" ht="24" x14ac:dyDescent="0.25">
      <c r="A4" s="60" t="s">
        <v>31</v>
      </c>
      <c r="B4" s="63">
        <v>10000000</v>
      </c>
      <c r="C4" s="63">
        <v>0</v>
      </c>
      <c r="D4" s="63">
        <v>0</v>
      </c>
      <c r="E4" s="63">
        <v>50000000</v>
      </c>
      <c r="F4" s="63">
        <v>0</v>
      </c>
      <c r="G4" s="63">
        <v>0</v>
      </c>
      <c r="H4" s="63">
        <v>2900000000</v>
      </c>
      <c r="I4" s="63">
        <v>0</v>
      </c>
      <c r="J4" s="63">
        <v>0</v>
      </c>
      <c r="K4" s="63">
        <v>5000000</v>
      </c>
      <c r="L4" s="63">
        <v>0</v>
      </c>
      <c r="M4" s="63">
        <f>SUM(B4:L4)</f>
        <v>2965000000</v>
      </c>
    </row>
    <row r="5" spans="1:13" ht="24" x14ac:dyDescent="0.25">
      <c r="A5" s="60" t="s">
        <v>21</v>
      </c>
      <c r="B5" s="63">
        <v>0</v>
      </c>
      <c r="C5" s="63">
        <v>770506200</v>
      </c>
      <c r="D5" s="63">
        <v>0</v>
      </c>
      <c r="E5" s="63">
        <v>1304496000</v>
      </c>
      <c r="F5" s="63">
        <v>0</v>
      </c>
      <c r="G5" s="63">
        <v>0</v>
      </c>
      <c r="H5" s="63">
        <v>0</v>
      </c>
      <c r="I5" s="63">
        <v>0</v>
      </c>
      <c r="J5" s="63">
        <v>0</v>
      </c>
      <c r="K5" s="63">
        <v>0</v>
      </c>
      <c r="L5" s="63">
        <v>0</v>
      </c>
      <c r="M5" s="63">
        <f>SUM(B5:L5)</f>
        <v>2075002200</v>
      </c>
    </row>
    <row r="6" spans="1:13" ht="48" x14ac:dyDescent="0.25">
      <c r="A6" s="60" t="s">
        <v>49</v>
      </c>
      <c r="B6" s="63">
        <v>2400000</v>
      </c>
      <c r="C6" s="63">
        <f>149100000+28750000</f>
        <v>177850000</v>
      </c>
      <c r="D6" s="63">
        <v>1159300000</v>
      </c>
      <c r="E6" s="63">
        <v>9500000</v>
      </c>
      <c r="F6" s="63">
        <v>18000000</v>
      </c>
      <c r="G6" s="63">
        <v>6000000</v>
      </c>
      <c r="H6" s="63">
        <v>0</v>
      </c>
      <c r="I6" s="63">
        <f>37500000+20000000</f>
        <v>57500000</v>
      </c>
      <c r="J6" s="63">
        <v>216775000</v>
      </c>
      <c r="K6" s="63">
        <v>115000000</v>
      </c>
      <c r="L6" s="63">
        <v>0</v>
      </c>
      <c r="M6" s="63">
        <f>SUM(B6:L6)</f>
        <v>1762325000</v>
      </c>
    </row>
    <row r="7" spans="1:13" ht="48" x14ac:dyDescent="0.25">
      <c r="A7" s="63" t="s">
        <v>203</v>
      </c>
      <c r="B7" s="63">
        <v>0</v>
      </c>
      <c r="C7" s="63">
        <v>0</v>
      </c>
      <c r="D7" s="63">
        <v>0</v>
      </c>
      <c r="E7" s="63">
        <v>50000000</v>
      </c>
      <c r="F7" s="63">
        <v>0</v>
      </c>
      <c r="G7" s="63">
        <v>0</v>
      </c>
      <c r="H7" s="63">
        <v>0</v>
      </c>
      <c r="I7" s="63">
        <v>500000000</v>
      </c>
      <c r="J7" s="63">
        <v>0</v>
      </c>
      <c r="K7" s="63">
        <v>72000000</v>
      </c>
      <c r="L7" s="63">
        <v>0</v>
      </c>
      <c r="M7" s="63">
        <f t="shared" ref="M7:M14" si="0">SUM(B7:L7)</f>
        <v>622000000</v>
      </c>
    </row>
    <row r="8" spans="1:13" ht="24" x14ac:dyDescent="0.25">
      <c r="A8" s="60" t="s">
        <v>21</v>
      </c>
      <c r="B8" s="63">
        <v>336732000</v>
      </c>
      <c r="C8" s="63">
        <v>0</v>
      </c>
      <c r="D8" s="63">
        <v>0</v>
      </c>
      <c r="E8" s="63">
        <v>0</v>
      </c>
      <c r="F8" s="63">
        <v>0</v>
      </c>
      <c r="G8" s="63">
        <v>96600000</v>
      </c>
      <c r="H8" s="63">
        <v>0</v>
      </c>
      <c r="I8" s="63">
        <v>0</v>
      </c>
      <c r="J8" s="63">
        <v>0</v>
      </c>
      <c r="K8" s="63">
        <v>0</v>
      </c>
      <c r="L8" s="63">
        <v>0</v>
      </c>
      <c r="M8" s="63">
        <f t="shared" si="0"/>
        <v>433332000</v>
      </c>
    </row>
    <row r="9" spans="1:13" ht="48" x14ac:dyDescent="0.25">
      <c r="A9" s="60" t="s">
        <v>248</v>
      </c>
      <c r="B9" s="63">
        <v>791000</v>
      </c>
      <c r="C9" s="63">
        <v>22000000</v>
      </c>
      <c r="D9" s="63">
        <v>0</v>
      </c>
      <c r="E9" s="63">
        <v>382664000</v>
      </c>
      <c r="F9" s="63">
        <v>0</v>
      </c>
      <c r="G9" s="63">
        <v>0</v>
      </c>
      <c r="H9" s="63">
        <v>0</v>
      </c>
      <c r="I9" s="63">
        <v>0</v>
      </c>
      <c r="J9" s="63">
        <v>0</v>
      </c>
      <c r="K9" s="63">
        <v>0</v>
      </c>
      <c r="L9" s="63">
        <v>0</v>
      </c>
      <c r="M9" s="63">
        <f t="shared" si="0"/>
        <v>405455000</v>
      </c>
    </row>
    <row r="10" spans="1:13" x14ac:dyDescent="0.25">
      <c r="A10" s="60" t="s">
        <v>388</v>
      </c>
      <c r="B10" s="63">
        <f>19600000+3000000</f>
        <v>22600000</v>
      </c>
      <c r="C10" s="63">
        <v>0</v>
      </c>
      <c r="D10" s="63">
        <v>0</v>
      </c>
      <c r="E10" s="63">
        <v>0</v>
      </c>
      <c r="F10" s="63">
        <v>121300000</v>
      </c>
      <c r="G10" s="63">
        <v>0</v>
      </c>
      <c r="H10" s="63">
        <v>227700000</v>
      </c>
      <c r="I10" s="63">
        <v>0</v>
      </c>
      <c r="J10" s="63">
        <v>0</v>
      </c>
      <c r="K10" s="63">
        <v>33000000</v>
      </c>
      <c r="L10" s="63">
        <v>0</v>
      </c>
      <c r="M10" s="63">
        <f>SUM(B10:L10)</f>
        <v>404600000</v>
      </c>
    </row>
    <row r="11" spans="1:13" x14ac:dyDescent="0.25">
      <c r="A11" s="60" t="s">
        <v>32</v>
      </c>
      <c r="B11" s="63">
        <v>0</v>
      </c>
      <c r="C11" s="63">
        <v>0</v>
      </c>
      <c r="D11" s="63">
        <v>49000000</v>
      </c>
      <c r="E11" s="63">
        <v>0</v>
      </c>
      <c r="F11" s="63">
        <v>0</v>
      </c>
      <c r="G11" s="63">
        <v>130000000</v>
      </c>
      <c r="H11" s="63">
        <v>0</v>
      </c>
      <c r="I11" s="63">
        <v>0</v>
      </c>
      <c r="J11" s="63">
        <v>0</v>
      </c>
      <c r="K11" s="63">
        <v>0</v>
      </c>
      <c r="L11" s="63">
        <v>0</v>
      </c>
      <c r="M11" s="63">
        <f t="shared" si="0"/>
        <v>179000000</v>
      </c>
    </row>
    <row r="12" spans="1:13" ht="24" x14ac:dyDescent="0.25">
      <c r="A12" s="60" t="s">
        <v>29</v>
      </c>
      <c r="B12" s="61" t="s">
        <v>277</v>
      </c>
      <c r="C12" s="63" t="s">
        <v>277</v>
      </c>
      <c r="D12" s="63">
        <v>21600000</v>
      </c>
      <c r="E12" s="61">
        <v>26000000</v>
      </c>
      <c r="F12" s="63">
        <v>0</v>
      </c>
      <c r="G12" s="63">
        <v>0</v>
      </c>
      <c r="H12" s="63">
        <v>13000000</v>
      </c>
      <c r="I12" s="63">
        <v>0</v>
      </c>
      <c r="J12" s="63">
        <v>0</v>
      </c>
      <c r="K12" s="63">
        <v>13000000</v>
      </c>
      <c r="L12" s="63">
        <v>0</v>
      </c>
      <c r="M12" s="63">
        <f t="shared" si="0"/>
        <v>73600000</v>
      </c>
    </row>
    <row r="13" spans="1:13" ht="36" x14ac:dyDescent="0.25">
      <c r="A13" s="60" t="s">
        <v>249</v>
      </c>
      <c r="B13" s="63">
        <v>0</v>
      </c>
      <c r="C13" s="63">
        <v>0</v>
      </c>
      <c r="D13" s="63">
        <v>72800000</v>
      </c>
      <c r="E13" s="63">
        <v>0</v>
      </c>
      <c r="F13" s="63">
        <v>0</v>
      </c>
      <c r="G13" s="63">
        <v>0</v>
      </c>
      <c r="H13" s="63">
        <v>0</v>
      </c>
      <c r="I13" s="63">
        <v>0</v>
      </c>
      <c r="J13" s="63">
        <v>0</v>
      </c>
      <c r="K13" s="63">
        <v>0</v>
      </c>
      <c r="L13" s="63">
        <v>0</v>
      </c>
      <c r="M13" s="63">
        <f t="shared" si="0"/>
        <v>72800000</v>
      </c>
    </row>
    <row r="14" spans="1:13" ht="36" x14ac:dyDescent="0.25">
      <c r="A14" s="60" t="s">
        <v>28</v>
      </c>
      <c r="B14" s="63">
        <v>9740000</v>
      </c>
      <c r="C14" s="63">
        <v>0</v>
      </c>
      <c r="D14" s="63">
        <v>0</v>
      </c>
      <c r="E14" s="63">
        <v>0</v>
      </c>
      <c r="F14" s="63">
        <v>0</v>
      </c>
      <c r="G14" s="63">
        <v>0</v>
      </c>
      <c r="H14" s="63">
        <v>0</v>
      </c>
      <c r="I14" s="63">
        <v>0</v>
      </c>
      <c r="J14" s="63">
        <v>0</v>
      </c>
      <c r="K14" s="63">
        <v>0</v>
      </c>
      <c r="L14" s="63">
        <v>0</v>
      </c>
      <c r="M14" s="63">
        <f t="shared" si="0"/>
        <v>9740000</v>
      </c>
    </row>
    <row r="15" spans="1:13" x14ac:dyDescent="0.25">
      <c r="A15" s="69"/>
      <c r="B15" s="63">
        <f t="shared" ref="B15:L15" si="1">SUM(B3:B14)</f>
        <v>5027951580</v>
      </c>
      <c r="C15" s="63">
        <f t="shared" si="1"/>
        <v>970356200</v>
      </c>
      <c r="D15" s="63">
        <f t="shared" si="1"/>
        <v>1367700000</v>
      </c>
      <c r="E15" s="63">
        <f t="shared" si="1"/>
        <v>3261960000</v>
      </c>
      <c r="F15" s="63">
        <f>SUM(F3:F14)</f>
        <v>139300000</v>
      </c>
      <c r="G15" s="63">
        <f t="shared" si="1"/>
        <v>232600000</v>
      </c>
      <c r="H15" s="63">
        <f t="shared" si="1"/>
        <v>3351450000</v>
      </c>
      <c r="I15" s="63">
        <f t="shared" si="1"/>
        <v>557500000</v>
      </c>
      <c r="J15" s="63">
        <f t="shared" si="1"/>
        <v>216775000</v>
      </c>
      <c r="K15" s="63">
        <f t="shared" si="1"/>
        <v>238000000</v>
      </c>
      <c r="L15" s="63">
        <f t="shared" si="1"/>
        <v>1561800000</v>
      </c>
      <c r="M15" s="64">
        <f>SUM(M3:M14)</f>
        <v>16925392780</v>
      </c>
    </row>
    <row r="16" spans="1:13" x14ac:dyDescent="0.25">
      <c r="L16" s="71"/>
    </row>
    <row r="21" spans="1:2" ht="147" customHeight="1" x14ac:dyDescent="0.25"/>
    <row r="23" spans="1:2" ht="36" x14ac:dyDescent="0.25">
      <c r="A23" s="58" t="s">
        <v>16</v>
      </c>
      <c r="B23" s="58" t="s">
        <v>383</v>
      </c>
    </row>
    <row r="24" spans="1:2" ht="36" x14ac:dyDescent="0.25">
      <c r="A24" s="62" t="s">
        <v>30</v>
      </c>
      <c r="B24" s="63">
        <v>7922538580</v>
      </c>
    </row>
    <row r="25" spans="1:2" ht="24" x14ac:dyDescent="0.25">
      <c r="A25" s="60" t="s">
        <v>31</v>
      </c>
      <c r="B25" s="63">
        <v>2965000000</v>
      </c>
    </row>
    <row r="26" spans="1:2" ht="24" x14ac:dyDescent="0.25">
      <c r="A26" s="60" t="s">
        <v>21</v>
      </c>
      <c r="B26" s="63">
        <v>2075002200</v>
      </c>
    </row>
    <row r="27" spans="1:2" ht="48" x14ac:dyDescent="0.25">
      <c r="A27" s="60" t="s">
        <v>49</v>
      </c>
      <c r="B27" s="63">
        <v>1762325000</v>
      </c>
    </row>
    <row r="28" spans="1:2" ht="48" x14ac:dyDescent="0.25">
      <c r="A28" s="63" t="s">
        <v>203</v>
      </c>
      <c r="B28" s="63">
        <v>622000000</v>
      </c>
    </row>
    <row r="29" spans="1:2" ht="24" x14ac:dyDescent="0.25">
      <c r="A29" s="60" t="s">
        <v>21</v>
      </c>
      <c r="B29" s="63">
        <v>433332000</v>
      </c>
    </row>
    <row r="30" spans="1:2" ht="48" x14ac:dyDescent="0.25">
      <c r="A30" s="60" t="s">
        <v>248</v>
      </c>
      <c r="B30" s="63">
        <v>405455000</v>
      </c>
    </row>
    <row r="31" spans="1:2" x14ac:dyDescent="0.25">
      <c r="A31" s="60" t="s">
        <v>388</v>
      </c>
      <c r="B31" s="63">
        <v>371600000</v>
      </c>
    </row>
    <row r="32" spans="1:2" x14ac:dyDescent="0.25">
      <c r="A32" s="60" t="s">
        <v>32</v>
      </c>
      <c r="B32" s="63">
        <v>179000000</v>
      </c>
    </row>
    <row r="33" spans="1:2" ht="24" x14ac:dyDescent="0.25">
      <c r="A33" s="60" t="s">
        <v>29</v>
      </c>
      <c r="B33" s="67">
        <v>73600000</v>
      </c>
    </row>
    <row r="34" spans="1:2" ht="36" x14ac:dyDescent="0.25">
      <c r="A34" s="60" t="s">
        <v>249</v>
      </c>
      <c r="B34" s="63">
        <v>72800000</v>
      </c>
    </row>
    <row r="35" spans="1:2" ht="36" x14ac:dyDescent="0.25">
      <c r="A35" s="60" t="s">
        <v>28</v>
      </c>
      <c r="B35" s="63">
        <v>9740000</v>
      </c>
    </row>
  </sheetData>
  <autoFilter ref="M2:M14" xr:uid="{A50C1479-3D6D-41F0-BF29-7250D2855012}">
    <sortState xmlns:xlrd2="http://schemas.microsoft.com/office/spreadsheetml/2017/richdata2" ref="A3:M14">
      <sortCondition descending="1" ref="M2:M14"/>
    </sortState>
  </autoFilter>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C433-1D0B-4571-8DF4-2115D22F6E01}">
  <sheetPr>
    <tabColor rgb="FF92D050"/>
    <pageSetUpPr fitToPage="1"/>
  </sheetPr>
  <dimension ref="A2:T170"/>
  <sheetViews>
    <sheetView view="pageBreakPreview" zoomScale="70" zoomScaleNormal="25" zoomScaleSheetLayoutView="70" workbookViewId="0">
      <pane ySplit="4" topLeftCell="A11" activePane="bottomLeft" state="frozen"/>
      <selection pane="bottomLeft" activeCell="A3" sqref="A3"/>
    </sheetView>
  </sheetViews>
  <sheetFormatPr defaultColWidth="8.85546875" defaultRowHeight="15" x14ac:dyDescent="0.25"/>
  <cols>
    <col min="1" max="1" width="4.42578125" style="16" bestFit="1" customWidth="1"/>
    <col min="2" max="2" width="35.85546875" style="16" customWidth="1"/>
    <col min="3" max="4" width="9.85546875" style="16" customWidth="1"/>
    <col min="5" max="5" width="55.85546875" style="37" hidden="1" customWidth="1"/>
    <col min="6" max="7" width="18.85546875" style="17" customWidth="1"/>
    <col min="8" max="8" width="10.85546875" style="13" customWidth="1"/>
    <col min="9" max="9" width="13.85546875" style="13" customWidth="1"/>
    <col min="10" max="10" width="14.85546875" style="13" customWidth="1"/>
    <col min="11" max="11" width="10.85546875" style="16" customWidth="1"/>
    <col min="12" max="12" width="15.85546875" style="13" customWidth="1"/>
    <col min="13" max="13" width="17.85546875" style="13" customWidth="1"/>
    <col min="14" max="14" width="41.85546875" style="17" customWidth="1"/>
    <col min="15" max="15" width="15.85546875" style="18" customWidth="1"/>
    <col min="16" max="16" width="15.85546875" style="13" customWidth="1"/>
    <col min="17" max="17" width="28.85546875" style="13" customWidth="1"/>
    <col min="18" max="18" width="18.85546875" style="13" bestFit="1" customWidth="1"/>
    <col min="19" max="19" width="40.85546875" style="13" customWidth="1"/>
    <col min="20" max="20" width="29.85546875" style="13" customWidth="1"/>
    <col min="21" max="16384" width="8.85546875" style="13"/>
  </cols>
  <sheetData>
    <row r="2" spans="1:20" ht="30" x14ac:dyDescent="0.25">
      <c r="A2" s="80" t="s">
        <v>384</v>
      </c>
      <c r="B2" s="79"/>
      <c r="C2" s="79"/>
      <c r="D2" s="79"/>
      <c r="E2" s="79"/>
      <c r="F2" s="79"/>
      <c r="G2" s="79"/>
      <c r="H2" s="79"/>
      <c r="I2" s="79"/>
      <c r="J2" s="79"/>
      <c r="K2" s="79"/>
      <c r="L2" s="79"/>
      <c r="M2" s="79"/>
      <c r="N2" s="79"/>
      <c r="O2" s="79"/>
      <c r="P2" s="79"/>
      <c r="Q2" s="79"/>
      <c r="R2" s="79"/>
      <c r="S2" s="79"/>
      <c r="T2" s="81"/>
    </row>
    <row r="4" spans="1:20" ht="72" x14ac:dyDescent="0.25">
      <c r="A4" s="19" t="s">
        <v>0</v>
      </c>
      <c r="B4" s="11" t="s">
        <v>1</v>
      </c>
      <c r="C4" s="11" t="s">
        <v>15</v>
      </c>
      <c r="D4" s="19" t="s">
        <v>2</v>
      </c>
      <c r="E4" s="11" t="s">
        <v>3</v>
      </c>
      <c r="F4" s="11" t="s">
        <v>4</v>
      </c>
      <c r="G4" s="11" t="s">
        <v>412</v>
      </c>
      <c r="H4" s="11" t="s">
        <v>204</v>
      </c>
      <c r="I4" s="11" t="s">
        <v>205</v>
      </c>
      <c r="J4" s="11" t="s">
        <v>206</v>
      </c>
      <c r="K4" s="11" t="s">
        <v>5</v>
      </c>
      <c r="L4" s="11" t="s">
        <v>207</v>
      </c>
      <c r="M4" s="11" t="s">
        <v>6</v>
      </c>
      <c r="N4" s="7" t="s">
        <v>208</v>
      </c>
      <c r="O4" s="7" t="s">
        <v>209</v>
      </c>
      <c r="P4" s="11" t="s">
        <v>38</v>
      </c>
      <c r="Q4" s="11" t="s">
        <v>210</v>
      </c>
      <c r="R4" s="11" t="s">
        <v>7</v>
      </c>
      <c r="S4" s="11" t="s">
        <v>16</v>
      </c>
      <c r="T4" s="11" t="s">
        <v>188</v>
      </c>
    </row>
    <row r="5" spans="1:20" ht="45" x14ac:dyDescent="0.25">
      <c r="A5" s="8">
        <v>1</v>
      </c>
      <c r="B5" s="2" t="s">
        <v>73</v>
      </c>
      <c r="C5" s="49" t="s">
        <v>17</v>
      </c>
      <c r="D5" s="4">
        <v>1</v>
      </c>
      <c r="E5" s="3" t="s">
        <v>73</v>
      </c>
      <c r="F5" s="2" t="s">
        <v>172</v>
      </c>
      <c r="G5" s="2" t="s">
        <v>73</v>
      </c>
      <c r="H5" s="4" t="s">
        <v>8</v>
      </c>
      <c r="I5" s="21" t="s">
        <v>277</v>
      </c>
      <c r="J5" s="21" t="s">
        <v>277</v>
      </c>
      <c r="K5" s="22" t="s">
        <v>9</v>
      </c>
      <c r="L5" s="21" t="s">
        <v>277</v>
      </c>
      <c r="M5" s="21" t="s">
        <v>278</v>
      </c>
      <c r="N5" s="7" t="s">
        <v>14</v>
      </c>
      <c r="O5" s="7" t="s">
        <v>19</v>
      </c>
      <c r="P5" s="23" t="s">
        <v>12</v>
      </c>
      <c r="Q5" s="8" t="s">
        <v>20</v>
      </c>
      <c r="R5" s="2" t="s">
        <v>11</v>
      </c>
      <c r="S5" s="7" t="s">
        <v>29</v>
      </c>
      <c r="T5" s="2" t="s">
        <v>283</v>
      </c>
    </row>
    <row r="6" spans="1:20" ht="45" x14ac:dyDescent="0.25">
      <c r="A6" s="8">
        <v>2</v>
      </c>
      <c r="B6" s="2" t="s">
        <v>74</v>
      </c>
      <c r="C6" s="49" t="s">
        <v>17</v>
      </c>
      <c r="D6" s="4">
        <v>1</v>
      </c>
      <c r="E6" s="3" t="s">
        <v>74</v>
      </c>
      <c r="F6" s="2" t="s">
        <v>172</v>
      </c>
      <c r="G6" s="2" t="s">
        <v>414</v>
      </c>
      <c r="H6" s="4" t="s">
        <v>8</v>
      </c>
      <c r="I6" s="21" t="s">
        <v>277</v>
      </c>
      <c r="J6" s="21" t="s">
        <v>277</v>
      </c>
      <c r="K6" s="22" t="s">
        <v>9</v>
      </c>
      <c r="L6" s="21" t="s">
        <v>277</v>
      </c>
      <c r="M6" s="21" t="s">
        <v>278</v>
      </c>
      <c r="N6" s="7" t="s">
        <v>14</v>
      </c>
      <c r="O6" s="7" t="s">
        <v>19</v>
      </c>
      <c r="P6" s="23" t="s">
        <v>12</v>
      </c>
      <c r="Q6" s="8" t="s">
        <v>20</v>
      </c>
      <c r="R6" s="2" t="s">
        <v>11</v>
      </c>
      <c r="S6" s="7" t="s">
        <v>29</v>
      </c>
      <c r="T6" s="2" t="s">
        <v>283</v>
      </c>
    </row>
    <row r="7" spans="1:20" ht="45" x14ac:dyDescent="0.25">
      <c r="A7" s="8">
        <v>3</v>
      </c>
      <c r="B7" s="2" t="s">
        <v>262</v>
      </c>
      <c r="C7" s="49" t="s">
        <v>17</v>
      </c>
      <c r="D7" s="4">
        <v>1</v>
      </c>
      <c r="E7" s="3" t="s">
        <v>262</v>
      </c>
      <c r="F7" s="2" t="s">
        <v>251</v>
      </c>
      <c r="G7" s="2" t="s">
        <v>414</v>
      </c>
      <c r="H7" s="4" t="s">
        <v>8</v>
      </c>
      <c r="I7" s="21" t="s">
        <v>277</v>
      </c>
      <c r="J7" s="21" t="s">
        <v>277</v>
      </c>
      <c r="K7" s="22" t="s">
        <v>9</v>
      </c>
      <c r="L7" s="21" t="s">
        <v>277</v>
      </c>
      <c r="M7" s="21" t="s">
        <v>278</v>
      </c>
      <c r="N7" s="7" t="s">
        <v>14</v>
      </c>
      <c r="O7" s="7" t="s">
        <v>19</v>
      </c>
      <c r="P7" s="23" t="s">
        <v>12</v>
      </c>
      <c r="Q7" s="8" t="s">
        <v>20</v>
      </c>
      <c r="R7" s="2" t="s">
        <v>11</v>
      </c>
      <c r="S7" s="7" t="s">
        <v>29</v>
      </c>
      <c r="T7" s="2" t="s">
        <v>283</v>
      </c>
    </row>
    <row r="8" spans="1:20" ht="45" x14ac:dyDescent="0.25">
      <c r="A8" s="8">
        <v>4</v>
      </c>
      <c r="B8" s="2" t="s">
        <v>73</v>
      </c>
      <c r="C8" s="49" t="s">
        <v>17</v>
      </c>
      <c r="D8" s="4">
        <v>1</v>
      </c>
      <c r="E8" s="3" t="s">
        <v>73</v>
      </c>
      <c r="F8" s="2" t="s">
        <v>172</v>
      </c>
      <c r="G8" s="2" t="s">
        <v>73</v>
      </c>
      <c r="H8" s="4" t="s">
        <v>8</v>
      </c>
      <c r="I8" s="21" t="s">
        <v>277</v>
      </c>
      <c r="J8" s="21" t="s">
        <v>277</v>
      </c>
      <c r="K8" s="22" t="s">
        <v>9</v>
      </c>
      <c r="L8" s="21" t="s">
        <v>277</v>
      </c>
      <c r="M8" s="21" t="s">
        <v>278</v>
      </c>
      <c r="N8" s="7" t="s">
        <v>14</v>
      </c>
      <c r="O8" s="7" t="s">
        <v>19</v>
      </c>
      <c r="P8" s="23" t="s">
        <v>12</v>
      </c>
      <c r="Q8" s="8" t="s">
        <v>20</v>
      </c>
      <c r="R8" s="4" t="s">
        <v>23</v>
      </c>
      <c r="S8" s="7" t="s">
        <v>29</v>
      </c>
      <c r="T8" s="2" t="s">
        <v>283</v>
      </c>
    </row>
    <row r="9" spans="1:20" ht="45" x14ac:dyDescent="0.25">
      <c r="A9" s="8">
        <v>5</v>
      </c>
      <c r="B9" s="2" t="s">
        <v>74</v>
      </c>
      <c r="C9" s="49" t="s">
        <v>17</v>
      </c>
      <c r="D9" s="4">
        <v>1</v>
      </c>
      <c r="E9" s="3" t="s">
        <v>74</v>
      </c>
      <c r="F9" s="2" t="s">
        <v>251</v>
      </c>
      <c r="G9" s="2" t="s">
        <v>74</v>
      </c>
      <c r="H9" s="4" t="s">
        <v>8</v>
      </c>
      <c r="I9" s="21" t="s">
        <v>277</v>
      </c>
      <c r="J9" s="21" t="s">
        <v>277</v>
      </c>
      <c r="K9" s="22" t="s">
        <v>9</v>
      </c>
      <c r="L9" s="21" t="s">
        <v>277</v>
      </c>
      <c r="M9" s="21" t="s">
        <v>278</v>
      </c>
      <c r="N9" s="7" t="s">
        <v>14</v>
      </c>
      <c r="O9" s="7" t="s">
        <v>19</v>
      </c>
      <c r="P9" s="23" t="s">
        <v>12</v>
      </c>
      <c r="Q9" s="8" t="s">
        <v>20</v>
      </c>
      <c r="R9" s="2" t="s">
        <v>11</v>
      </c>
      <c r="S9" s="7" t="s">
        <v>29</v>
      </c>
      <c r="T9" s="2" t="s">
        <v>283</v>
      </c>
    </row>
    <row r="10" spans="1:20" ht="45" x14ac:dyDescent="0.25">
      <c r="A10" s="8">
        <v>6</v>
      </c>
      <c r="B10" s="2" t="s">
        <v>262</v>
      </c>
      <c r="C10" s="49" t="s">
        <v>17</v>
      </c>
      <c r="D10" s="4">
        <v>1</v>
      </c>
      <c r="E10" s="3" t="s">
        <v>262</v>
      </c>
      <c r="F10" s="2" t="s">
        <v>251</v>
      </c>
      <c r="G10" s="2" t="s">
        <v>74</v>
      </c>
      <c r="H10" s="4" t="s">
        <v>8</v>
      </c>
      <c r="I10" s="21" t="s">
        <v>277</v>
      </c>
      <c r="J10" s="21" t="s">
        <v>277</v>
      </c>
      <c r="K10" s="22" t="s">
        <v>9</v>
      </c>
      <c r="L10" s="21" t="s">
        <v>277</v>
      </c>
      <c r="M10" s="21" t="s">
        <v>278</v>
      </c>
      <c r="N10" s="7" t="s">
        <v>14</v>
      </c>
      <c r="O10" s="7" t="s">
        <v>19</v>
      </c>
      <c r="P10" s="23" t="s">
        <v>12</v>
      </c>
      <c r="Q10" s="8" t="s">
        <v>20</v>
      </c>
      <c r="R10" s="2" t="s">
        <v>11</v>
      </c>
      <c r="S10" s="7" t="s">
        <v>29</v>
      </c>
      <c r="T10" s="2" t="s">
        <v>283</v>
      </c>
    </row>
    <row r="11" spans="1:20" ht="45" x14ac:dyDescent="0.25">
      <c r="A11" s="8">
        <v>7</v>
      </c>
      <c r="B11" s="2" t="s">
        <v>74</v>
      </c>
      <c r="C11" s="49" t="s">
        <v>17</v>
      </c>
      <c r="D11" s="4">
        <v>1</v>
      </c>
      <c r="E11" s="3" t="s">
        <v>74</v>
      </c>
      <c r="F11" s="2" t="s">
        <v>251</v>
      </c>
      <c r="G11" s="2" t="s">
        <v>74</v>
      </c>
      <c r="H11" s="4" t="s">
        <v>8</v>
      </c>
      <c r="I11" s="21" t="s">
        <v>277</v>
      </c>
      <c r="J11" s="21" t="s">
        <v>277</v>
      </c>
      <c r="K11" s="22" t="s">
        <v>9</v>
      </c>
      <c r="L11" s="21" t="s">
        <v>277</v>
      </c>
      <c r="M11" s="21" t="s">
        <v>278</v>
      </c>
      <c r="N11" s="7" t="s">
        <v>14</v>
      </c>
      <c r="O11" s="7" t="s">
        <v>19</v>
      </c>
      <c r="P11" s="23" t="s">
        <v>12</v>
      </c>
      <c r="Q11" s="8" t="s">
        <v>20</v>
      </c>
      <c r="R11" s="2" t="s">
        <v>11</v>
      </c>
      <c r="S11" s="7" t="s">
        <v>29</v>
      </c>
      <c r="T11" s="2" t="s">
        <v>283</v>
      </c>
    </row>
    <row r="12" spans="1:20" ht="45" x14ac:dyDescent="0.25">
      <c r="A12" s="8">
        <v>8</v>
      </c>
      <c r="B12" s="2" t="s">
        <v>262</v>
      </c>
      <c r="C12" s="49" t="s">
        <v>17</v>
      </c>
      <c r="D12" s="4">
        <v>1</v>
      </c>
      <c r="E12" s="3" t="s">
        <v>262</v>
      </c>
      <c r="F12" s="2" t="s">
        <v>172</v>
      </c>
      <c r="G12" s="2" t="s">
        <v>427</v>
      </c>
      <c r="H12" s="4" t="s">
        <v>8</v>
      </c>
      <c r="I12" s="21" t="s">
        <v>277</v>
      </c>
      <c r="J12" s="21" t="s">
        <v>277</v>
      </c>
      <c r="K12" s="22" t="s">
        <v>9</v>
      </c>
      <c r="L12" s="21" t="s">
        <v>277</v>
      </c>
      <c r="M12" s="21" t="s">
        <v>278</v>
      </c>
      <c r="N12" s="7" t="s">
        <v>14</v>
      </c>
      <c r="O12" s="7" t="s">
        <v>19</v>
      </c>
      <c r="P12" s="23" t="s">
        <v>12</v>
      </c>
      <c r="Q12" s="8" t="s">
        <v>20</v>
      </c>
      <c r="R12" s="4" t="s">
        <v>11</v>
      </c>
      <c r="S12" s="7" t="s">
        <v>29</v>
      </c>
      <c r="T12" s="2" t="s">
        <v>283</v>
      </c>
    </row>
    <row r="13" spans="1:20" ht="45" x14ac:dyDescent="0.25">
      <c r="A13" s="8">
        <v>9</v>
      </c>
      <c r="B13" s="2" t="s">
        <v>73</v>
      </c>
      <c r="C13" s="49" t="s">
        <v>17</v>
      </c>
      <c r="D13" s="4">
        <v>1</v>
      </c>
      <c r="E13" s="3" t="s">
        <v>73</v>
      </c>
      <c r="F13" s="2" t="s">
        <v>251</v>
      </c>
      <c r="G13" s="2" t="s">
        <v>73</v>
      </c>
      <c r="H13" s="4" t="s">
        <v>8</v>
      </c>
      <c r="I13" s="21" t="s">
        <v>277</v>
      </c>
      <c r="J13" s="21" t="s">
        <v>277</v>
      </c>
      <c r="K13" s="22" t="s">
        <v>9</v>
      </c>
      <c r="L13" s="21" t="s">
        <v>277</v>
      </c>
      <c r="M13" s="21" t="s">
        <v>278</v>
      </c>
      <c r="N13" s="7" t="s">
        <v>14</v>
      </c>
      <c r="O13" s="7" t="s">
        <v>19</v>
      </c>
      <c r="P13" s="23" t="s">
        <v>12</v>
      </c>
      <c r="Q13" s="8" t="s">
        <v>20</v>
      </c>
      <c r="R13" s="2" t="s">
        <v>11</v>
      </c>
      <c r="S13" s="7" t="s">
        <v>29</v>
      </c>
      <c r="T13" s="2" t="s">
        <v>283</v>
      </c>
    </row>
    <row r="14" spans="1:20" ht="45" x14ac:dyDescent="0.25">
      <c r="A14" s="8">
        <v>10</v>
      </c>
      <c r="B14" s="2" t="s">
        <v>74</v>
      </c>
      <c r="C14" s="49" t="s">
        <v>17</v>
      </c>
      <c r="D14" s="4">
        <v>1</v>
      </c>
      <c r="E14" s="3" t="s">
        <v>74</v>
      </c>
      <c r="F14" s="2" t="s">
        <v>172</v>
      </c>
      <c r="G14" s="2" t="s">
        <v>74</v>
      </c>
      <c r="H14" s="4" t="s">
        <v>8</v>
      </c>
      <c r="I14" s="21" t="s">
        <v>277</v>
      </c>
      <c r="J14" s="21" t="s">
        <v>277</v>
      </c>
      <c r="K14" s="22" t="s">
        <v>9</v>
      </c>
      <c r="L14" s="21" t="s">
        <v>277</v>
      </c>
      <c r="M14" s="24" t="s">
        <v>10</v>
      </c>
      <c r="N14" s="7" t="s">
        <v>14</v>
      </c>
      <c r="O14" s="7" t="s">
        <v>19</v>
      </c>
      <c r="P14" s="23" t="s">
        <v>12</v>
      </c>
      <c r="Q14" s="8" t="s">
        <v>20</v>
      </c>
      <c r="R14" s="2" t="s">
        <v>11</v>
      </c>
      <c r="S14" s="7" t="s">
        <v>29</v>
      </c>
      <c r="T14" s="2" t="s">
        <v>283</v>
      </c>
    </row>
    <row r="15" spans="1:20" ht="45" x14ac:dyDescent="0.25">
      <c r="A15" s="8">
        <v>11</v>
      </c>
      <c r="B15" s="2" t="s">
        <v>262</v>
      </c>
      <c r="C15" s="49" t="s">
        <v>17</v>
      </c>
      <c r="D15" s="4">
        <v>1</v>
      </c>
      <c r="E15" s="3" t="s">
        <v>262</v>
      </c>
      <c r="F15" s="2" t="s">
        <v>172</v>
      </c>
      <c r="G15" s="2" t="s">
        <v>479</v>
      </c>
      <c r="H15" s="4" t="s">
        <v>8</v>
      </c>
      <c r="I15" s="21" t="s">
        <v>277</v>
      </c>
      <c r="J15" s="21" t="s">
        <v>277</v>
      </c>
      <c r="K15" s="22" t="s">
        <v>9</v>
      </c>
      <c r="L15" s="21" t="s">
        <v>277</v>
      </c>
      <c r="M15" s="24" t="s">
        <v>10</v>
      </c>
      <c r="N15" s="7" t="s">
        <v>14</v>
      </c>
      <c r="O15" s="7" t="s">
        <v>19</v>
      </c>
      <c r="P15" s="23" t="s">
        <v>12</v>
      </c>
      <c r="Q15" s="8" t="s">
        <v>20</v>
      </c>
      <c r="R15" s="2" t="s">
        <v>11</v>
      </c>
      <c r="S15" s="7" t="s">
        <v>29</v>
      </c>
      <c r="T15" s="2" t="s">
        <v>283</v>
      </c>
    </row>
    <row r="16" spans="1:20" ht="45" x14ac:dyDescent="0.25">
      <c r="A16" s="8">
        <v>12</v>
      </c>
      <c r="B16" s="2" t="s">
        <v>73</v>
      </c>
      <c r="C16" s="49" t="s">
        <v>17</v>
      </c>
      <c r="D16" s="4">
        <v>1</v>
      </c>
      <c r="E16" s="3" t="s">
        <v>73</v>
      </c>
      <c r="F16" s="2" t="s">
        <v>251</v>
      </c>
      <c r="G16" s="2" t="s">
        <v>73</v>
      </c>
      <c r="H16" s="4" t="s">
        <v>8</v>
      </c>
      <c r="I16" s="21" t="s">
        <v>277</v>
      </c>
      <c r="J16" s="21" t="s">
        <v>277</v>
      </c>
      <c r="K16" s="22" t="s">
        <v>9</v>
      </c>
      <c r="L16" s="21" t="s">
        <v>277</v>
      </c>
      <c r="M16" s="24" t="s">
        <v>10</v>
      </c>
      <c r="N16" s="7" t="s">
        <v>14</v>
      </c>
      <c r="O16" s="7" t="s">
        <v>19</v>
      </c>
      <c r="P16" s="23" t="s">
        <v>12</v>
      </c>
      <c r="Q16" s="8" t="s">
        <v>20</v>
      </c>
      <c r="R16" s="2" t="s">
        <v>11</v>
      </c>
      <c r="S16" s="7" t="s">
        <v>29</v>
      </c>
      <c r="T16" s="2" t="s">
        <v>283</v>
      </c>
    </row>
    <row r="17" spans="1:20" ht="45" x14ac:dyDescent="0.25">
      <c r="A17" s="8">
        <v>13</v>
      </c>
      <c r="B17" s="2" t="s">
        <v>74</v>
      </c>
      <c r="C17" s="49" t="s">
        <v>17</v>
      </c>
      <c r="D17" s="4">
        <v>1</v>
      </c>
      <c r="E17" s="3" t="s">
        <v>74</v>
      </c>
      <c r="F17" s="2" t="s">
        <v>172</v>
      </c>
      <c r="G17" s="2" t="s">
        <v>74</v>
      </c>
      <c r="H17" s="4" t="s">
        <v>8</v>
      </c>
      <c r="I17" s="21" t="s">
        <v>277</v>
      </c>
      <c r="J17" s="21" t="s">
        <v>277</v>
      </c>
      <c r="K17" s="22" t="s">
        <v>9</v>
      </c>
      <c r="L17" s="21" t="s">
        <v>277</v>
      </c>
      <c r="M17" s="2" t="s">
        <v>10</v>
      </c>
      <c r="N17" s="7" t="s">
        <v>14</v>
      </c>
      <c r="O17" s="7" t="s">
        <v>19</v>
      </c>
      <c r="P17" s="23" t="s">
        <v>12</v>
      </c>
      <c r="Q17" s="8" t="s">
        <v>20</v>
      </c>
      <c r="R17" s="4" t="s">
        <v>23</v>
      </c>
      <c r="S17" s="7" t="s">
        <v>29</v>
      </c>
      <c r="T17" s="2" t="s">
        <v>283</v>
      </c>
    </row>
    <row r="18" spans="1:20" ht="45" x14ac:dyDescent="0.25">
      <c r="A18" s="8">
        <v>14</v>
      </c>
      <c r="B18" s="2" t="s">
        <v>262</v>
      </c>
      <c r="C18" s="49" t="s">
        <v>17</v>
      </c>
      <c r="D18" s="4">
        <v>1</v>
      </c>
      <c r="E18" s="3" t="s">
        <v>262</v>
      </c>
      <c r="F18" s="2" t="s">
        <v>251</v>
      </c>
      <c r="G18" s="2" t="s">
        <v>427</v>
      </c>
      <c r="H18" s="4" t="s">
        <v>8</v>
      </c>
      <c r="I18" s="21" t="s">
        <v>277</v>
      </c>
      <c r="J18" s="21" t="s">
        <v>277</v>
      </c>
      <c r="K18" s="22" t="s">
        <v>9</v>
      </c>
      <c r="L18" s="21" t="s">
        <v>277</v>
      </c>
      <c r="M18" s="2" t="s">
        <v>10</v>
      </c>
      <c r="N18" s="7" t="s">
        <v>14</v>
      </c>
      <c r="O18" s="7" t="s">
        <v>19</v>
      </c>
      <c r="P18" s="23" t="s">
        <v>12</v>
      </c>
      <c r="Q18" s="8" t="s">
        <v>20</v>
      </c>
      <c r="R18" s="4" t="s">
        <v>23</v>
      </c>
      <c r="S18" s="7" t="s">
        <v>29</v>
      </c>
      <c r="T18" s="2" t="s">
        <v>283</v>
      </c>
    </row>
    <row r="19" spans="1:20" ht="45" x14ac:dyDescent="0.25">
      <c r="A19" s="8">
        <v>15</v>
      </c>
      <c r="B19" s="2" t="s">
        <v>73</v>
      </c>
      <c r="C19" s="49" t="s">
        <v>17</v>
      </c>
      <c r="D19" s="4">
        <v>1</v>
      </c>
      <c r="E19" s="3" t="s">
        <v>73</v>
      </c>
      <c r="F19" s="2" t="s">
        <v>172</v>
      </c>
      <c r="G19" s="2" t="s">
        <v>73</v>
      </c>
      <c r="H19" s="4" t="s">
        <v>8</v>
      </c>
      <c r="I19" s="21" t="s">
        <v>277</v>
      </c>
      <c r="J19" s="21" t="s">
        <v>277</v>
      </c>
      <c r="K19" s="22" t="s">
        <v>9</v>
      </c>
      <c r="L19" s="21" t="s">
        <v>277</v>
      </c>
      <c r="M19" s="2" t="s">
        <v>10</v>
      </c>
      <c r="N19" s="7" t="s">
        <v>14</v>
      </c>
      <c r="O19" s="7" t="s">
        <v>19</v>
      </c>
      <c r="P19" s="23" t="s">
        <v>12</v>
      </c>
      <c r="Q19" s="8" t="s">
        <v>20</v>
      </c>
      <c r="R19" s="4" t="s">
        <v>23</v>
      </c>
      <c r="S19" s="7" t="s">
        <v>29</v>
      </c>
      <c r="T19" s="2" t="s">
        <v>283</v>
      </c>
    </row>
    <row r="20" spans="1:20" ht="45" x14ac:dyDescent="0.25">
      <c r="A20" s="8">
        <v>16</v>
      </c>
      <c r="B20" s="2" t="s">
        <v>263</v>
      </c>
      <c r="C20" s="49" t="s">
        <v>17</v>
      </c>
      <c r="D20" s="4">
        <v>1</v>
      </c>
      <c r="E20" s="3" t="s">
        <v>264</v>
      </c>
      <c r="F20" s="2" t="s">
        <v>251</v>
      </c>
      <c r="G20" s="2" t="s">
        <v>415</v>
      </c>
      <c r="H20" s="4" t="s">
        <v>8</v>
      </c>
      <c r="I20" s="21" t="s">
        <v>281</v>
      </c>
      <c r="J20" s="21" t="s">
        <v>281</v>
      </c>
      <c r="K20" s="22" t="s">
        <v>9</v>
      </c>
      <c r="L20" s="21" t="s">
        <v>281</v>
      </c>
      <c r="M20" s="21" t="s">
        <v>278</v>
      </c>
      <c r="N20" s="7" t="s">
        <v>14</v>
      </c>
      <c r="O20" s="7" t="s">
        <v>19</v>
      </c>
      <c r="P20" s="23" t="s">
        <v>12</v>
      </c>
      <c r="Q20" s="8" t="s">
        <v>20</v>
      </c>
      <c r="R20" s="2" t="s">
        <v>11</v>
      </c>
      <c r="S20" s="7" t="s">
        <v>29</v>
      </c>
      <c r="T20" s="2" t="s">
        <v>283</v>
      </c>
    </row>
    <row r="21" spans="1:20" ht="45" x14ac:dyDescent="0.25">
      <c r="A21" s="8">
        <v>17</v>
      </c>
      <c r="B21" s="2" t="s">
        <v>263</v>
      </c>
      <c r="C21" s="49" t="s">
        <v>17</v>
      </c>
      <c r="D21" s="4">
        <v>1</v>
      </c>
      <c r="E21" s="3" t="s">
        <v>264</v>
      </c>
      <c r="F21" s="2" t="s">
        <v>172</v>
      </c>
      <c r="G21" s="2" t="s">
        <v>461</v>
      </c>
      <c r="H21" s="4" t="s">
        <v>8</v>
      </c>
      <c r="I21" s="21" t="s">
        <v>281</v>
      </c>
      <c r="J21" s="21" t="s">
        <v>281</v>
      </c>
      <c r="K21" s="22" t="s">
        <v>9</v>
      </c>
      <c r="L21" s="21" t="s">
        <v>281</v>
      </c>
      <c r="M21" s="21" t="s">
        <v>278</v>
      </c>
      <c r="N21" s="7" t="s">
        <v>14</v>
      </c>
      <c r="O21" s="7" t="s">
        <v>19</v>
      </c>
      <c r="P21" s="23" t="s">
        <v>12</v>
      </c>
      <c r="Q21" s="8" t="s">
        <v>20</v>
      </c>
      <c r="R21" s="2" t="s">
        <v>11</v>
      </c>
      <c r="S21" s="7" t="s">
        <v>29</v>
      </c>
      <c r="T21" s="2" t="s">
        <v>283</v>
      </c>
    </row>
    <row r="22" spans="1:20" ht="45" x14ac:dyDescent="0.25">
      <c r="A22" s="8">
        <v>18</v>
      </c>
      <c r="B22" s="2" t="s">
        <v>263</v>
      </c>
      <c r="C22" s="49" t="s">
        <v>17</v>
      </c>
      <c r="D22" s="4">
        <v>1</v>
      </c>
      <c r="E22" s="3" t="s">
        <v>264</v>
      </c>
      <c r="F22" s="2" t="s">
        <v>251</v>
      </c>
      <c r="G22" s="2" t="s">
        <v>428</v>
      </c>
      <c r="H22" s="4" t="s">
        <v>8</v>
      </c>
      <c r="I22" s="21" t="s">
        <v>281</v>
      </c>
      <c r="J22" s="21" t="s">
        <v>281</v>
      </c>
      <c r="K22" s="22" t="s">
        <v>9</v>
      </c>
      <c r="L22" s="21" t="s">
        <v>281</v>
      </c>
      <c r="M22" s="21" t="s">
        <v>278</v>
      </c>
      <c r="N22" s="7" t="s">
        <v>14</v>
      </c>
      <c r="O22" s="7" t="s">
        <v>19</v>
      </c>
      <c r="P22" s="23" t="s">
        <v>12</v>
      </c>
      <c r="Q22" s="8" t="s">
        <v>20</v>
      </c>
      <c r="R22" s="2" t="s">
        <v>11</v>
      </c>
      <c r="S22" s="7" t="s">
        <v>29</v>
      </c>
      <c r="T22" s="2" t="s">
        <v>283</v>
      </c>
    </row>
    <row r="23" spans="1:20" ht="45" x14ac:dyDescent="0.25">
      <c r="A23" s="8">
        <v>19</v>
      </c>
      <c r="B23" s="2" t="s">
        <v>263</v>
      </c>
      <c r="C23" s="49" t="s">
        <v>17</v>
      </c>
      <c r="D23" s="4">
        <v>1</v>
      </c>
      <c r="E23" s="3" t="s">
        <v>264</v>
      </c>
      <c r="F23" s="2" t="s">
        <v>251</v>
      </c>
      <c r="G23" s="2" t="s">
        <v>461</v>
      </c>
      <c r="H23" s="4" t="s">
        <v>8</v>
      </c>
      <c r="I23" s="21" t="s">
        <v>281</v>
      </c>
      <c r="J23" s="21" t="s">
        <v>281</v>
      </c>
      <c r="K23" s="22" t="s">
        <v>9</v>
      </c>
      <c r="L23" s="21" t="s">
        <v>281</v>
      </c>
      <c r="M23" s="24" t="s">
        <v>10</v>
      </c>
      <c r="N23" s="7" t="s">
        <v>14</v>
      </c>
      <c r="O23" s="7" t="s">
        <v>19</v>
      </c>
      <c r="P23" s="23" t="s">
        <v>12</v>
      </c>
      <c r="Q23" s="8" t="s">
        <v>20</v>
      </c>
      <c r="R23" s="4" t="s">
        <v>11</v>
      </c>
      <c r="S23" s="7" t="s">
        <v>29</v>
      </c>
      <c r="T23" s="2" t="s">
        <v>283</v>
      </c>
    </row>
    <row r="24" spans="1:20" ht="45" x14ac:dyDescent="0.25">
      <c r="A24" s="8">
        <v>20</v>
      </c>
      <c r="B24" s="2" t="s">
        <v>263</v>
      </c>
      <c r="C24" s="49" t="s">
        <v>17</v>
      </c>
      <c r="D24" s="4">
        <v>1</v>
      </c>
      <c r="E24" s="3" t="s">
        <v>264</v>
      </c>
      <c r="F24" s="2" t="s">
        <v>172</v>
      </c>
      <c r="G24" s="2" t="s">
        <v>461</v>
      </c>
      <c r="H24" s="4" t="s">
        <v>8</v>
      </c>
      <c r="I24" s="21" t="s">
        <v>281</v>
      </c>
      <c r="J24" s="21" t="s">
        <v>281</v>
      </c>
      <c r="K24" s="22" t="s">
        <v>9</v>
      </c>
      <c r="L24" s="21" t="s">
        <v>281</v>
      </c>
      <c r="M24" s="2" t="s">
        <v>10</v>
      </c>
      <c r="N24" s="7" t="s">
        <v>14</v>
      </c>
      <c r="O24" s="7" t="s">
        <v>19</v>
      </c>
      <c r="P24" s="23" t="s">
        <v>12</v>
      </c>
      <c r="Q24" s="8" t="s">
        <v>20</v>
      </c>
      <c r="R24" s="4" t="s">
        <v>23</v>
      </c>
      <c r="S24" s="7" t="s">
        <v>29</v>
      </c>
      <c r="T24" s="2" t="s">
        <v>283</v>
      </c>
    </row>
    <row r="25" spans="1:20" ht="45" x14ac:dyDescent="0.25">
      <c r="A25" s="8">
        <v>21</v>
      </c>
      <c r="B25" s="7" t="s">
        <v>215</v>
      </c>
      <c r="C25" s="49" t="s">
        <v>17</v>
      </c>
      <c r="D25" s="8">
        <v>1</v>
      </c>
      <c r="E25" s="9" t="s">
        <v>216</v>
      </c>
      <c r="F25" s="2" t="s">
        <v>172</v>
      </c>
      <c r="G25" s="2" t="s">
        <v>72</v>
      </c>
      <c r="H25" s="4" t="s">
        <v>8</v>
      </c>
      <c r="I25" s="10">
        <v>2900000000</v>
      </c>
      <c r="J25" s="6">
        <v>2900000000</v>
      </c>
      <c r="K25" s="22" t="s">
        <v>9</v>
      </c>
      <c r="L25" s="10">
        <v>2900000000</v>
      </c>
      <c r="M25" s="2" t="s">
        <v>10</v>
      </c>
      <c r="N25" s="2" t="s">
        <v>14</v>
      </c>
      <c r="O25" s="7" t="s">
        <v>218</v>
      </c>
      <c r="P25" s="23" t="s">
        <v>12</v>
      </c>
      <c r="Q25" s="8" t="s">
        <v>20</v>
      </c>
      <c r="R25" s="4" t="s">
        <v>219</v>
      </c>
      <c r="S25" s="7" t="s">
        <v>31</v>
      </c>
      <c r="T25" s="7" t="s">
        <v>217</v>
      </c>
    </row>
    <row r="26" spans="1:20" ht="75" x14ac:dyDescent="0.25">
      <c r="A26" s="8">
        <v>22</v>
      </c>
      <c r="B26" s="7" t="s">
        <v>194</v>
      </c>
      <c r="C26" s="51" t="s">
        <v>17</v>
      </c>
      <c r="D26" s="8">
        <v>1</v>
      </c>
      <c r="E26" s="9" t="s">
        <v>195</v>
      </c>
      <c r="F26" s="7" t="s">
        <v>172</v>
      </c>
      <c r="G26" s="2" t="s">
        <v>439</v>
      </c>
      <c r="H26" s="8" t="s">
        <v>8</v>
      </c>
      <c r="I26" s="10">
        <v>1297296000</v>
      </c>
      <c r="J26" s="10">
        <v>1297296000</v>
      </c>
      <c r="K26" s="22" t="s">
        <v>9</v>
      </c>
      <c r="L26" s="10">
        <v>1297296000</v>
      </c>
      <c r="M26" s="2" t="s">
        <v>10</v>
      </c>
      <c r="N26" s="7" t="s">
        <v>14</v>
      </c>
      <c r="O26" s="7" t="s">
        <v>19</v>
      </c>
      <c r="P26" s="23" t="s">
        <v>12</v>
      </c>
      <c r="Q26" s="8" t="s">
        <v>20</v>
      </c>
      <c r="R26" s="7" t="s">
        <v>11</v>
      </c>
      <c r="S26" s="7" t="s">
        <v>21</v>
      </c>
      <c r="T26" s="7" t="s">
        <v>196</v>
      </c>
    </row>
    <row r="27" spans="1:20" ht="90" x14ac:dyDescent="0.25">
      <c r="A27" s="8">
        <v>23</v>
      </c>
      <c r="B27" s="2" t="s">
        <v>289</v>
      </c>
      <c r="C27" s="53" t="s">
        <v>300</v>
      </c>
      <c r="D27" s="4">
        <v>1</v>
      </c>
      <c r="E27" s="3" t="s">
        <v>302</v>
      </c>
      <c r="F27" s="2" t="s">
        <v>465</v>
      </c>
      <c r="G27" s="2" t="s">
        <v>431</v>
      </c>
      <c r="H27" s="4" t="s">
        <v>24</v>
      </c>
      <c r="I27" s="5">
        <v>100000</v>
      </c>
      <c r="J27" s="5">
        <v>100000</v>
      </c>
      <c r="K27" s="4">
        <v>11500</v>
      </c>
      <c r="L27" s="21">
        <v>1150000000</v>
      </c>
      <c r="M27" s="21" t="s">
        <v>278</v>
      </c>
      <c r="N27" s="34" t="s">
        <v>14</v>
      </c>
      <c r="O27" s="2" t="s">
        <v>46</v>
      </c>
      <c r="P27" s="4" t="s">
        <v>12</v>
      </c>
      <c r="Q27" s="8" t="s">
        <v>189</v>
      </c>
      <c r="R27" s="4" t="s">
        <v>11</v>
      </c>
      <c r="S27" s="2" t="s">
        <v>49</v>
      </c>
      <c r="T27" s="2"/>
    </row>
    <row r="28" spans="1:20" ht="105" x14ac:dyDescent="0.25">
      <c r="A28" s="8">
        <v>24</v>
      </c>
      <c r="B28" s="24" t="s">
        <v>132</v>
      </c>
      <c r="C28" s="50" t="s">
        <v>17</v>
      </c>
      <c r="D28" s="23">
        <v>1</v>
      </c>
      <c r="E28" s="25" t="s">
        <v>133</v>
      </c>
      <c r="F28" s="24" t="s">
        <v>251</v>
      </c>
      <c r="G28" s="24" t="s">
        <v>416</v>
      </c>
      <c r="H28" s="23" t="s">
        <v>8</v>
      </c>
      <c r="I28" s="27">
        <v>950000000</v>
      </c>
      <c r="J28" s="27">
        <v>950000000</v>
      </c>
      <c r="K28" s="23" t="s">
        <v>9</v>
      </c>
      <c r="L28" s="27">
        <v>950000000</v>
      </c>
      <c r="M28" s="24" t="s">
        <v>10</v>
      </c>
      <c r="N28" s="24" t="s">
        <v>332</v>
      </c>
      <c r="O28" s="24" t="s">
        <v>18</v>
      </c>
      <c r="P28" s="23" t="s">
        <v>12</v>
      </c>
      <c r="Q28" s="23" t="s">
        <v>323</v>
      </c>
      <c r="R28" s="24" t="s">
        <v>11</v>
      </c>
      <c r="S28" s="24" t="s">
        <v>30</v>
      </c>
      <c r="T28" s="24" t="s">
        <v>333</v>
      </c>
    </row>
    <row r="29" spans="1:20" ht="90" x14ac:dyDescent="0.25">
      <c r="A29" s="8">
        <v>25</v>
      </c>
      <c r="B29" s="24" t="s">
        <v>132</v>
      </c>
      <c r="C29" s="50" t="s">
        <v>17</v>
      </c>
      <c r="D29" s="23">
        <v>1</v>
      </c>
      <c r="E29" s="25" t="s">
        <v>131</v>
      </c>
      <c r="F29" s="24" t="s">
        <v>251</v>
      </c>
      <c r="G29" s="24" t="s">
        <v>416</v>
      </c>
      <c r="H29" s="23" t="s">
        <v>8</v>
      </c>
      <c r="I29" s="27">
        <v>900000000</v>
      </c>
      <c r="J29" s="27">
        <v>900000000</v>
      </c>
      <c r="K29" s="23" t="s">
        <v>9</v>
      </c>
      <c r="L29" s="27">
        <v>900000000</v>
      </c>
      <c r="M29" s="24" t="s">
        <v>10</v>
      </c>
      <c r="N29" s="24" t="s">
        <v>332</v>
      </c>
      <c r="O29" s="24" t="s">
        <v>18</v>
      </c>
      <c r="P29" s="23" t="s">
        <v>12</v>
      </c>
      <c r="Q29" s="23" t="s">
        <v>323</v>
      </c>
      <c r="R29" s="24" t="s">
        <v>11</v>
      </c>
      <c r="S29" s="24" t="s">
        <v>30</v>
      </c>
      <c r="T29" s="24" t="s">
        <v>333</v>
      </c>
    </row>
    <row r="30" spans="1:20" ht="45" x14ac:dyDescent="0.25">
      <c r="A30" s="8">
        <v>26</v>
      </c>
      <c r="B30" s="23" t="s">
        <v>104</v>
      </c>
      <c r="C30" s="24" t="s">
        <v>13</v>
      </c>
      <c r="D30" s="23">
        <v>4</v>
      </c>
      <c r="E30" s="29" t="s">
        <v>342</v>
      </c>
      <c r="F30" s="24" t="s">
        <v>315</v>
      </c>
      <c r="G30" s="24" t="s">
        <v>104</v>
      </c>
      <c r="H30" s="23" t="s">
        <v>8</v>
      </c>
      <c r="I30" s="27">
        <v>200000000</v>
      </c>
      <c r="J30" s="26">
        <v>800000000</v>
      </c>
      <c r="K30" s="23" t="s">
        <v>9</v>
      </c>
      <c r="L30" s="26">
        <v>800000000</v>
      </c>
      <c r="M30" s="24" t="s">
        <v>10</v>
      </c>
      <c r="N30" s="24" t="s">
        <v>332</v>
      </c>
      <c r="O30" s="23" t="s">
        <v>18</v>
      </c>
      <c r="P30" s="23" t="s">
        <v>12</v>
      </c>
      <c r="Q30" s="24" t="s">
        <v>189</v>
      </c>
      <c r="R30" s="23" t="s">
        <v>11</v>
      </c>
      <c r="S30" s="24" t="s">
        <v>30</v>
      </c>
      <c r="T30" s="24" t="s">
        <v>337</v>
      </c>
    </row>
    <row r="31" spans="1:20" ht="45" x14ac:dyDescent="0.25">
      <c r="A31" s="8">
        <v>27</v>
      </c>
      <c r="B31" s="7" t="s">
        <v>36</v>
      </c>
      <c r="C31" s="51" t="s">
        <v>17</v>
      </c>
      <c r="D31" s="8">
        <v>1</v>
      </c>
      <c r="E31" s="9" t="s">
        <v>35</v>
      </c>
      <c r="F31" s="7" t="s">
        <v>251</v>
      </c>
      <c r="G31" s="2" t="s">
        <v>462</v>
      </c>
      <c r="H31" s="8" t="s">
        <v>22</v>
      </c>
      <c r="I31" s="10">
        <v>54000</v>
      </c>
      <c r="J31" s="10">
        <v>54000</v>
      </c>
      <c r="K31" s="14">
        <v>13000</v>
      </c>
      <c r="L31" s="10">
        <v>702000000</v>
      </c>
      <c r="M31" s="2" t="s">
        <v>10</v>
      </c>
      <c r="N31" s="7" t="s">
        <v>14</v>
      </c>
      <c r="O31" s="7" t="s">
        <v>19</v>
      </c>
      <c r="P31" s="23" t="s">
        <v>12</v>
      </c>
      <c r="Q31" s="8" t="s">
        <v>20</v>
      </c>
      <c r="R31" s="7" t="s">
        <v>23</v>
      </c>
      <c r="S31" s="7" t="s">
        <v>21</v>
      </c>
      <c r="T31" s="7"/>
    </row>
    <row r="32" spans="1:20" ht="45" x14ac:dyDescent="0.25">
      <c r="A32" s="8">
        <v>28</v>
      </c>
      <c r="B32" s="24" t="s">
        <v>132</v>
      </c>
      <c r="C32" s="50" t="s">
        <v>17</v>
      </c>
      <c r="D32" s="23">
        <v>1</v>
      </c>
      <c r="E32" s="25" t="s">
        <v>182</v>
      </c>
      <c r="F32" s="24" t="s">
        <v>251</v>
      </c>
      <c r="G32" s="24" t="s">
        <v>416</v>
      </c>
      <c r="H32" s="23" t="s">
        <v>8</v>
      </c>
      <c r="I32" s="27">
        <v>600000000</v>
      </c>
      <c r="J32" s="27">
        <v>600000000</v>
      </c>
      <c r="K32" s="27"/>
      <c r="L32" s="27">
        <v>600000000</v>
      </c>
      <c r="M32" s="24" t="s">
        <v>10</v>
      </c>
      <c r="N32" s="24" t="s">
        <v>332</v>
      </c>
      <c r="O32" s="24" t="s">
        <v>18</v>
      </c>
      <c r="P32" s="23" t="s">
        <v>12</v>
      </c>
      <c r="Q32" s="23" t="s">
        <v>323</v>
      </c>
      <c r="R32" s="24" t="s">
        <v>11</v>
      </c>
      <c r="S32" s="24" t="s">
        <v>30</v>
      </c>
      <c r="T32" s="24" t="s">
        <v>333</v>
      </c>
    </row>
    <row r="33" spans="1:20" ht="45" x14ac:dyDescent="0.25">
      <c r="A33" s="8">
        <v>29</v>
      </c>
      <c r="B33" s="23" t="s">
        <v>106</v>
      </c>
      <c r="C33" s="50" t="s">
        <v>17</v>
      </c>
      <c r="D33" s="23">
        <v>1</v>
      </c>
      <c r="E33" s="25" t="s">
        <v>107</v>
      </c>
      <c r="F33" s="24" t="s">
        <v>172</v>
      </c>
      <c r="G33" s="24" t="s">
        <v>453</v>
      </c>
      <c r="H33" s="23" t="s">
        <v>8</v>
      </c>
      <c r="I33" s="27">
        <v>600000000</v>
      </c>
      <c r="J33" s="27">
        <v>600000000</v>
      </c>
      <c r="K33" s="23" t="s">
        <v>9</v>
      </c>
      <c r="L33" s="27">
        <v>600000000</v>
      </c>
      <c r="M33" s="24" t="s">
        <v>10</v>
      </c>
      <c r="N33" s="24" t="s">
        <v>14</v>
      </c>
      <c r="O33" s="24" t="s">
        <v>19</v>
      </c>
      <c r="P33" s="23" t="s">
        <v>12</v>
      </c>
      <c r="Q33" s="23" t="s">
        <v>20</v>
      </c>
      <c r="R33" s="24" t="s">
        <v>11</v>
      </c>
      <c r="S33" s="24" t="s">
        <v>30</v>
      </c>
      <c r="T33" s="24" t="s">
        <v>346</v>
      </c>
    </row>
    <row r="34" spans="1:20" ht="45" x14ac:dyDescent="0.25">
      <c r="A34" s="8">
        <v>30</v>
      </c>
      <c r="B34" s="2" t="s">
        <v>53</v>
      </c>
      <c r="C34" s="51" t="s">
        <v>13</v>
      </c>
      <c r="D34" s="8">
        <v>1</v>
      </c>
      <c r="E34" s="3" t="s">
        <v>54</v>
      </c>
      <c r="F34" s="7" t="s">
        <v>315</v>
      </c>
      <c r="G34" s="2" t="s">
        <v>53</v>
      </c>
      <c r="H34" s="4" t="s">
        <v>8</v>
      </c>
      <c r="I34" s="5">
        <v>500000000</v>
      </c>
      <c r="J34" s="6">
        <v>500000000</v>
      </c>
      <c r="K34" s="22" t="s">
        <v>9</v>
      </c>
      <c r="L34" s="5">
        <v>500000000</v>
      </c>
      <c r="M34" s="2" t="s">
        <v>10</v>
      </c>
      <c r="N34" s="2" t="s">
        <v>14</v>
      </c>
      <c r="O34" s="7" t="s">
        <v>218</v>
      </c>
      <c r="P34" s="4" t="s">
        <v>12</v>
      </c>
      <c r="Q34" s="4" t="s">
        <v>189</v>
      </c>
      <c r="R34" s="4" t="s">
        <v>11</v>
      </c>
      <c r="S34" s="7" t="s">
        <v>203</v>
      </c>
      <c r="T34" s="7"/>
    </row>
    <row r="35" spans="1:20" ht="45" x14ac:dyDescent="0.25">
      <c r="A35" s="8">
        <v>31</v>
      </c>
      <c r="B35" s="24" t="s">
        <v>338</v>
      </c>
      <c r="C35" s="50" t="s">
        <v>13</v>
      </c>
      <c r="D35" s="23">
        <v>50</v>
      </c>
      <c r="E35" s="25" t="s">
        <v>338</v>
      </c>
      <c r="F35" s="24" t="s">
        <v>351</v>
      </c>
      <c r="G35" s="24" t="s">
        <v>417</v>
      </c>
      <c r="H35" s="23" t="s">
        <v>8</v>
      </c>
      <c r="I35" s="27">
        <v>7000000</v>
      </c>
      <c r="J35" s="27">
        <v>350000000</v>
      </c>
      <c r="K35" s="23" t="s">
        <v>9</v>
      </c>
      <c r="L35" s="27">
        <v>350000000</v>
      </c>
      <c r="M35" s="24" t="s">
        <v>10</v>
      </c>
      <c r="N35" s="24" t="s">
        <v>14</v>
      </c>
      <c r="O35" s="24" t="s">
        <v>19</v>
      </c>
      <c r="P35" s="23" t="s">
        <v>12</v>
      </c>
      <c r="Q35" s="23" t="s">
        <v>20</v>
      </c>
      <c r="R35" s="24" t="s">
        <v>11</v>
      </c>
      <c r="S35" s="24" t="s">
        <v>30</v>
      </c>
      <c r="T35" s="24" t="s">
        <v>330</v>
      </c>
    </row>
    <row r="36" spans="1:20" ht="45" x14ac:dyDescent="0.25">
      <c r="A36" s="8">
        <v>32</v>
      </c>
      <c r="B36" s="7" t="s">
        <v>190</v>
      </c>
      <c r="C36" s="51" t="s">
        <v>17</v>
      </c>
      <c r="D36" s="8">
        <v>1</v>
      </c>
      <c r="E36" s="9" t="s">
        <v>191</v>
      </c>
      <c r="F36" s="7" t="s">
        <v>251</v>
      </c>
      <c r="G36" s="7" t="s">
        <v>418</v>
      </c>
      <c r="H36" s="8" t="s">
        <v>8</v>
      </c>
      <c r="I36" s="10">
        <v>324300000</v>
      </c>
      <c r="J36" s="10">
        <v>324300000</v>
      </c>
      <c r="K36" s="22" t="s">
        <v>9</v>
      </c>
      <c r="L36" s="10">
        <v>324300000</v>
      </c>
      <c r="M36" s="2" t="s">
        <v>10</v>
      </c>
      <c r="N36" s="7" t="s">
        <v>187</v>
      </c>
      <c r="O36" s="7" t="s">
        <v>18</v>
      </c>
      <c r="P36" s="23" t="s">
        <v>12</v>
      </c>
      <c r="Q36" s="15" t="s">
        <v>20</v>
      </c>
      <c r="R36" s="7" t="s">
        <v>11</v>
      </c>
      <c r="S36" s="7" t="s">
        <v>21</v>
      </c>
      <c r="T36" s="7" t="s">
        <v>193</v>
      </c>
    </row>
    <row r="37" spans="1:20" ht="45" x14ac:dyDescent="0.25">
      <c r="A37" s="8">
        <v>33</v>
      </c>
      <c r="B37" s="2" t="s">
        <v>247</v>
      </c>
      <c r="C37" s="53" t="s">
        <v>13</v>
      </c>
      <c r="D37" s="4">
        <v>1</v>
      </c>
      <c r="E37" s="36" t="s">
        <v>246</v>
      </c>
      <c r="F37" s="7" t="s">
        <v>457</v>
      </c>
      <c r="G37" s="2" t="s">
        <v>247</v>
      </c>
      <c r="H37" s="4" t="s">
        <v>8</v>
      </c>
      <c r="I37" s="5">
        <v>250000000</v>
      </c>
      <c r="J37" s="5">
        <v>250000000</v>
      </c>
      <c r="K37" s="22" t="s">
        <v>9</v>
      </c>
      <c r="L37" s="14">
        <v>250000000</v>
      </c>
      <c r="M37" s="2" t="s">
        <v>10</v>
      </c>
      <c r="N37" s="4" t="s">
        <v>14</v>
      </c>
      <c r="O37" s="2" t="s">
        <v>46</v>
      </c>
      <c r="P37" s="23" t="s">
        <v>12</v>
      </c>
      <c r="Q37" s="4" t="s">
        <v>189</v>
      </c>
      <c r="R37" s="4" t="s">
        <v>11</v>
      </c>
      <c r="S37" s="7" t="s">
        <v>248</v>
      </c>
      <c r="T37" s="7"/>
    </row>
    <row r="38" spans="1:20" ht="45" x14ac:dyDescent="0.25">
      <c r="A38" s="8">
        <v>34</v>
      </c>
      <c r="B38" s="24" t="s">
        <v>128</v>
      </c>
      <c r="C38" s="50" t="s">
        <v>17</v>
      </c>
      <c r="D38" s="23">
        <v>1</v>
      </c>
      <c r="E38" s="25" t="s">
        <v>130</v>
      </c>
      <c r="F38" s="24" t="s">
        <v>172</v>
      </c>
      <c r="G38" s="24" t="s">
        <v>416</v>
      </c>
      <c r="H38" s="23" t="s">
        <v>8</v>
      </c>
      <c r="I38" s="27">
        <v>200000000</v>
      </c>
      <c r="J38" s="27">
        <v>200000000</v>
      </c>
      <c r="K38" s="23" t="s">
        <v>9</v>
      </c>
      <c r="L38" s="27">
        <v>200000000</v>
      </c>
      <c r="M38" s="24" t="s">
        <v>10</v>
      </c>
      <c r="N38" s="24" t="s">
        <v>332</v>
      </c>
      <c r="O38" s="24" t="s">
        <v>18</v>
      </c>
      <c r="P38" s="23" t="s">
        <v>12</v>
      </c>
      <c r="Q38" s="23" t="s">
        <v>323</v>
      </c>
      <c r="R38" s="24" t="s">
        <v>11</v>
      </c>
      <c r="S38" s="24" t="s">
        <v>30</v>
      </c>
      <c r="T38" s="24" t="s">
        <v>333</v>
      </c>
    </row>
    <row r="39" spans="1:20" ht="60" x14ac:dyDescent="0.25">
      <c r="A39" s="8">
        <v>35</v>
      </c>
      <c r="B39" s="24" t="s">
        <v>134</v>
      </c>
      <c r="C39" s="50" t="s">
        <v>17</v>
      </c>
      <c r="D39" s="23">
        <v>1</v>
      </c>
      <c r="E39" s="25" t="s">
        <v>139</v>
      </c>
      <c r="F39" s="24" t="s">
        <v>251</v>
      </c>
      <c r="G39" s="24" t="s">
        <v>419</v>
      </c>
      <c r="H39" s="23" t="s">
        <v>8</v>
      </c>
      <c r="I39" s="27">
        <v>200000000</v>
      </c>
      <c r="J39" s="27">
        <v>200000000</v>
      </c>
      <c r="K39" s="23" t="s">
        <v>9</v>
      </c>
      <c r="L39" s="27">
        <v>200000000</v>
      </c>
      <c r="M39" s="24" t="s">
        <v>10</v>
      </c>
      <c r="N39" s="24" t="s">
        <v>14</v>
      </c>
      <c r="O39" s="24" t="s">
        <v>334</v>
      </c>
      <c r="P39" s="23" t="s">
        <v>12</v>
      </c>
      <c r="Q39" s="23" t="s">
        <v>323</v>
      </c>
      <c r="R39" s="24" t="s">
        <v>11</v>
      </c>
      <c r="S39" s="24" t="s">
        <v>30</v>
      </c>
      <c r="T39" s="24" t="s">
        <v>333</v>
      </c>
    </row>
    <row r="40" spans="1:20" ht="45" x14ac:dyDescent="0.25">
      <c r="A40" s="8">
        <v>36</v>
      </c>
      <c r="B40" s="24" t="s">
        <v>137</v>
      </c>
      <c r="C40" s="50" t="s">
        <v>17</v>
      </c>
      <c r="D40" s="23">
        <v>1</v>
      </c>
      <c r="E40" s="25" t="s">
        <v>137</v>
      </c>
      <c r="F40" s="24" t="s">
        <v>172</v>
      </c>
      <c r="G40" s="24" t="s">
        <v>137</v>
      </c>
      <c r="H40" s="23" t="s">
        <v>8</v>
      </c>
      <c r="I40" s="27">
        <v>200000000</v>
      </c>
      <c r="J40" s="27">
        <v>200000000</v>
      </c>
      <c r="K40" s="23" t="s">
        <v>9</v>
      </c>
      <c r="L40" s="28">
        <v>200000000</v>
      </c>
      <c r="M40" s="24" t="s">
        <v>10</v>
      </c>
      <c r="N40" s="24" t="s">
        <v>14</v>
      </c>
      <c r="O40" s="24" t="s">
        <v>19</v>
      </c>
      <c r="P40" s="23" t="s">
        <v>12</v>
      </c>
      <c r="Q40" s="23" t="s">
        <v>20</v>
      </c>
      <c r="R40" s="24" t="s">
        <v>11</v>
      </c>
      <c r="S40" s="24" t="s">
        <v>30</v>
      </c>
      <c r="T40" s="24" t="s">
        <v>337</v>
      </c>
    </row>
    <row r="41" spans="1:20" ht="45" x14ac:dyDescent="0.25">
      <c r="A41" s="8">
        <v>37</v>
      </c>
      <c r="B41" s="24" t="s">
        <v>138</v>
      </c>
      <c r="C41" s="50" t="s">
        <v>17</v>
      </c>
      <c r="D41" s="23">
        <v>1</v>
      </c>
      <c r="E41" s="25" t="s">
        <v>140</v>
      </c>
      <c r="F41" s="24" t="s">
        <v>172</v>
      </c>
      <c r="G41" s="24" t="s">
        <v>138</v>
      </c>
      <c r="H41" s="23" t="s">
        <v>8</v>
      </c>
      <c r="I41" s="27">
        <v>200000000</v>
      </c>
      <c r="J41" s="27">
        <v>200000000</v>
      </c>
      <c r="K41" s="23" t="s">
        <v>9</v>
      </c>
      <c r="L41" s="27">
        <v>200000000</v>
      </c>
      <c r="M41" s="24" t="s">
        <v>10</v>
      </c>
      <c r="N41" s="24" t="s">
        <v>14</v>
      </c>
      <c r="O41" s="24" t="s">
        <v>19</v>
      </c>
      <c r="P41" s="23" t="s">
        <v>12</v>
      </c>
      <c r="Q41" s="23" t="s">
        <v>20</v>
      </c>
      <c r="R41" s="24" t="s">
        <v>11</v>
      </c>
      <c r="S41" s="24" t="s">
        <v>30</v>
      </c>
      <c r="T41" s="24"/>
    </row>
    <row r="42" spans="1:20" ht="45" x14ac:dyDescent="0.25">
      <c r="A42" s="8">
        <v>38</v>
      </c>
      <c r="B42" s="24" t="s">
        <v>141</v>
      </c>
      <c r="C42" s="50" t="s">
        <v>17</v>
      </c>
      <c r="D42" s="23">
        <v>1</v>
      </c>
      <c r="E42" s="25" t="s">
        <v>142</v>
      </c>
      <c r="F42" s="24" t="s">
        <v>172</v>
      </c>
      <c r="G42" s="24" t="s">
        <v>141</v>
      </c>
      <c r="H42" s="23" t="s">
        <v>8</v>
      </c>
      <c r="I42" s="27">
        <v>200000000</v>
      </c>
      <c r="J42" s="27">
        <v>200000000</v>
      </c>
      <c r="K42" s="23" t="s">
        <v>9</v>
      </c>
      <c r="L42" s="27">
        <v>200000000</v>
      </c>
      <c r="M42" s="24" t="s">
        <v>10</v>
      </c>
      <c r="N42" s="24" t="s">
        <v>331</v>
      </c>
      <c r="O42" s="24" t="s">
        <v>18</v>
      </c>
      <c r="P42" s="23" t="s">
        <v>12</v>
      </c>
      <c r="Q42" s="24" t="s">
        <v>189</v>
      </c>
      <c r="R42" s="24" t="s">
        <v>11</v>
      </c>
      <c r="S42" s="24" t="s">
        <v>30</v>
      </c>
      <c r="T42" s="24" t="s">
        <v>200</v>
      </c>
    </row>
    <row r="43" spans="1:20" ht="45" x14ac:dyDescent="0.25">
      <c r="A43" s="8">
        <v>39</v>
      </c>
      <c r="B43" s="24" t="s">
        <v>143</v>
      </c>
      <c r="C43" s="50" t="s">
        <v>17</v>
      </c>
      <c r="D43" s="23">
        <v>1</v>
      </c>
      <c r="E43" s="25" t="s">
        <v>144</v>
      </c>
      <c r="F43" s="24" t="s">
        <v>172</v>
      </c>
      <c r="G43" s="24" t="s">
        <v>143</v>
      </c>
      <c r="H43" s="23" t="s">
        <v>8</v>
      </c>
      <c r="I43" s="27">
        <v>200000000</v>
      </c>
      <c r="J43" s="27">
        <v>200000000</v>
      </c>
      <c r="K43" s="23" t="s">
        <v>9</v>
      </c>
      <c r="L43" s="27">
        <v>200000000</v>
      </c>
      <c r="M43" s="24" t="s">
        <v>10</v>
      </c>
      <c r="N43" s="24" t="s">
        <v>331</v>
      </c>
      <c r="O43" s="24" t="s">
        <v>18</v>
      </c>
      <c r="P43" s="23" t="s">
        <v>12</v>
      </c>
      <c r="Q43" s="24" t="s">
        <v>189</v>
      </c>
      <c r="R43" s="24" t="s">
        <v>11</v>
      </c>
      <c r="S43" s="24" t="s">
        <v>30</v>
      </c>
      <c r="T43" s="24" t="s">
        <v>200</v>
      </c>
    </row>
    <row r="44" spans="1:20" s="45" customFormat="1" ht="45" x14ac:dyDescent="0.25">
      <c r="A44" s="8">
        <v>40</v>
      </c>
      <c r="B44" s="44" t="s">
        <v>352</v>
      </c>
      <c r="C44" s="78" t="s">
        <v>136</v>
      </c>
      <c r="D44" s="44">
        <v>100</v>
      </c>
      <c r="E44" s="46" t="s">
        <v>353</v>
      </c>
      <c r="F44" s="43" t="s">
        <v>455</v>
      </c>
      <c r="G44" s="43" t="s">
        <v>352</v>
      </c>
      <c r="H44" s="44" t="s">
        <v>8</v>
      </c>
      <c r="I44" s="47">
        <v>2000000</v>
      </c>
      <c r="J44" s="48">
        <v>200000000</v>
      </c>
      <c r="K44" s="44" t="s">
        <v>9</v>
      </c>
      <c r="L44" s="48">
        <v>200000000</v>
      </c>
      <c r="M44" s="43" t="s">
        <v>10</v>
      </c>
      <c r="N44" s="44" t="s">
        <v>14</v>
      </c>
      <c r="O44" s="43" t="s">
        <v>46</v>
      </c>
      <c r="P44" s="44" t="s">
        <v>12</v>
      </c>
      <c r="Q44" s="44" t="s">
        <v>189</v>
      </c>
      <c r="R44" s="43" t="s">
        <v>11</v>
      </c>
      <c r="S44" s="43" t="s">
        <v>30</v>
      </c>
      <c r="T44" s="43"/>
    </row>
    <row r="45" spans="1:20" ht="45" x14ac:dyDescent="0.25">
      <c r="A45" s="8">
        <v>138</v>
      </c>
      <c r="B45" s="2" t="s">
        <v>297</v>
      </c>
      <c r="C45" s="53" t="s">
        <v>13</v>
      </c>
      <c r="D45" s="4">
        <v>100</v>
      </c>
      <c r="E45" s="3" t="s">
        <v>311</v>
      </c>
      <c r="F45" s="2" t="s">
        <v>409</v>
      </c>
      <c r="G45" s="2" t="s">
        <v>451</v>
      </c>
      <c r="H45" s="4" t="s">
        <v>24</v>
      </c>
      <c r="I45" s="5">
        <v>15000</v>
      </c>
      <c r="J45" s="5">
        <v>15000</v>
      </c>
      <c r="K45" s="4">
        <v>11500</v>
      </c>
      <c r="L45" s="21">
        <f>K45*J45</f>
        <v>172500000</v>
      </c>
      <c r="M45" s="21" t="s">
        <v>278</v>
      </c>
      <c r="N45" s="34" t="s">
        <v>14</v>
      </c>
      <c r="O45" s="2" t="s">
        <v>46</v>
      </c>
      <c r="P45" s="23" t="s">
        <v>12</v>
      </c>
      <c r="Q45" s="8" t="s">
        <v>189</v>
      </c>
      <c r="R45" s="4" t="s">
        <v>314</v>
      </c>
      <c r="S45" s="33" t="s">
        <v>49</v>
      </c>
      <c r="T45" s="33"/>
    </row>
    <row r="46" spans="1:20" ht="45" x14ac:dyDescent="0.25">
      <c r="A46" s="8">
        <v>16</v>
      </c>
      <c r="B46" s="24" t="s">
        <v>85</v>
      </c>
      <c r="C46" s="50" t="s">
        <v>149</v>
      </c>
      <c r="D46" s="26">
        <v>10500</v>
      </c>
      <c r="E46" s="25" t="s">
        <v>86</v>
      </c>
      <c r="F46" s="24" t="s">
        <v>351</v>
      </c>
      <c r="G46" s="24" t="s">
        <v>420</v>
      </c>
      <c r="H46" s="23" t="s">
        <v>8</v>
      </c>
      <c r="I46" s="27">
        <v>15000</v>
      </c>
      <c r="J46" s="26">
        <v>150000000</v>
      </c>
      <c r="K46" s="23" t="s">
        <v>9</v>
      </c>
      <c r="L46" s="26">
        <v>150000000</v>
      </c>
      <c r="M46" s="24" t="s">
        <v>10</v>
      </c>
      <c r="N46" s="24" t="s">
        <v>88</v>
      </c>
      <c r="O46" s="24" t="s">
        <v>18</v>
      </c>
      <c r="P46" s="23" t="s">
        <v>12</v>
      </c>
      <c r="Q46" s="23" t="s">
        <v>323</v>
      </c>
      <c r="R46" s="24" t="s">
        <v>11</v>
      </c>
      <c r="S46" s="24" t="s">
        <v>30</v>
      </c>
      <c r="T46" s="24"/>
    </row>
    <row r="47" spans="1:20" ht="45" x14ac:dyDescent="0.25">
      <c r="A47" s="8">
        <v>153</v>
      </c>
      <c r="B47" s="24" t="s">
        <v>108</v>
      </c>
      <c r="C47" s="23" t="s">
        <v>17</v>
      </c>
      <c r="D47" s="23">
        <v>1</v>
      </c>
      <c r="E47" s="29" t="s">
        <v>108</v>
      </c>
      <c r="F47" s="24" t="s">
        <v>172</v>
      </c>
      <c r="G47" s="24" t="s">
        <v>474</v>
      </c>
      <c r="H47" s="23" t="s">
        <v>8</v>
      </c>
      <c r="I47" s="27">
        <v>150000000</v>
      </c>
      <c r="J47" s="27">
        <v>150000000</v>
      </c>
      <c r="K47" s="23" t="s">
        <v>9</v>
      </c>
      <c r="L47" s="27">
        <v>150000000</v>
      </c>
      <c r="M47" s="24" t="s">
        <v>10</v>
      </c>
      <c r="N47" s="24" t="s">
        <v>14</v>
      </c>
      <c r="O47" s="24" t="s">
        <v>19</v>
      </c>
      <c r="P47" s="23" t="s">
        <v>12</v>
      </c>
      <c r="Q47" s="23" t="s">
        <v>20</v>
      </c>
      <c r="R47" s="24" t="s">
        <v>11</v>
      </c>
      <c r="S47" s="24" t="s">
        <v>30</v>
      </c>
      <c r="T47" s="24" t="s">
        <v>330</v>
      </c>
    </row>
    <row r="48" spans="1:20" ht="45" x14ac:dyDescent="0.25">
      <c r="A48" s="8">
        <v>154</v>
      </c>
      <c r="B48" s="24" t="s">
        <v>116</v>
      </c>
      <c r="C48" s="50" t="s">
        <v>17</v>
      </c>
      <c r="D48" s="23">
        <v>1</v>
      </c>
      <c r="E48" s="25" t="s">
        <v>115</v>
      </c>
      <c r="F48" s="24" t="s">
        <v>172</v>
      </c>
      <c r="G48" s="24" t="s">
        <v>473</v>
      </c>
      <c r="H48" s="23" t="s">
        <v>8</v>
      </c>
      <c r="I48" s="27">
        <v>150000000</v>
      </c>
      <c r="J48" s="27">
        <v>150000000</v>
      </c>
      <c r="K48" s="23" t="s">
        <v>9</v>
      </c>
      <c r="L48" s="26">
        <v>150000000</v>
      </c>
      <c r="M48" s="24" t="s">
        <v>10</v>
      </c>
      <c r="N48" s="24" t="s">
        <v>348</v>
      </c>
      <c r="O48" s="23" t="s">
        <v>18</v>
      </c>
      <c r="P48" s="23" t="s">
        <v>12</v>
      </c>
      <c r="Q48" s="23" t="s">
        <v>189</v>
      </c>
      <c r="R48" s="24" t="s">
        <v>11</v>
      </c>
      <c r="S48" s="24" t="s">
        <v>30</v>
      </c>
      <c r="T48" s="24" t="s">
        <v>335</v>
      </c>
    </row>
    <row r="49" spans="1:20" ht="45" x14ac:dyDescent="0.25">
      <c r="A49" s="8">
        <v>155</v>
      </c>
      <c r="B49" s="23" t="s">
        <v>117</v>
      </c>
      <c r="C49" s="50" t="s">
        <v>13</v>
      </c>
      <c r="D49" s="23">
        <v>300</v>
      </c>
      <c r="E49" s="29" t="s">
        <v>118</v>
      </c>
      <c r="F49" s="24" t="s">
        <v>472</v>
      </c>
      <c r="G49" s="24" t="s">
        <v>454</v>
      </c>
      <c r="H49" s="23" t="s">
        <v>8</v>
      </c>
      <c r="I49" s="27">
        <v>500000</v>
      </c>
      <c r="J49" s="26">
        <v>150000000</v>
      </c>
      <c r="K49" s="23" t="s">
        <v>9</v>
      </c>
      <c r="L49" s="26">
        <v>150000000</v>
      </c>
      <c r="M49" s="24" t="s">
        <v>10</v>
      </c>
      <c r="N49" s="24" t="s">
        <v>14</v>
      </c>
      <c r="O49" s="24" t="s">
        <v>46</v>
      </c>
      <c r="P49" s="23" t="s">
        <v>12</v>
      </c>
      <c r="Q49" s="23" t="s">
        <v>189</v>
      </c>
      <c r="R49" s="24" t="s">
        <v>11</v>
      </c>
      <c r="S49" s="24" t="s">
        <v>30</v>
      </c>
      <c r="T49" s="24" t="s">
        <v>349</v>
      </c>
    </row>
    <row r="50" spans="1:20" ht="45" x14ac:dyDescent="0.25">
      <c r="A50" s="8">
        <v>80</v>
      </c>
      <c r="B50" s="2" t="s">
        <v>239</v>
      </c>
      <c r="C50" s="53" t="s">
        <v>13</v>
      </c>
      <c r="D50" s="4">
        <v>1</v>
      </c>
      <c r="E50" s="3" t="s">
        <v>245</v>
      </c>
      <c r="F50" s="7" t="s">
        <v>172</v>
      </c>
      <c r="G50" s="2" t="s">
        <v>239</v>
      </c>
      <c r="H50" s="4" t="s">
        <v>8</v>
      </c>
      <c r="I50" s="5">
        <v>132664000</v>
      </c>
      <c r="J50" s="5">
        <v>132664000</v>
      </c>
      <c r="K50" s="22" t="s">
        <v>9</v>
      </c>
      <c r="L50" s="14">
        <v>132664000</v>
      </c>
      <c r="M50" s="2" t="s">
        <v>10</v>
      </c>
      <c r="N50" s="4" t="s">
        <v>14</v>
      </c>
      <c r="O50" s="2" t="s">
        <v>46</v>
      </c>
      <c r="P50" s="23" t="s">
        <v>12</v>
      </c>
      <c r="Q50" s="4" t="s">
        <v>189</v>
      </c>
      <c r="R50" s="4" t="s">
        <v>11</v>
      </c>
      <c r="S50" s="7" t="s">
        <v>248</v>
      </c>
      <c r="T50" s="7"/>
    </row>
    <row r="51" spans="1:20" ht="75" x14ac:dyDescent="0.25">
      <c r="A51" s="8">
        <v>112</v>
      </c>
      <c r="B51" s="7" t="s">
        <v>254</v>
      </c>
      <c r="C51" s="51" t="s">
        <v>17</v>
      </c>
      <c r="D51" s="8">
        <v>1</v>
      </c>
      <c r="E51" s="9" t="s">
        <v>254</v>
      </c>
      <c r="F51" s="7" t="s">
        <v>251</v>
      </c>
      <c r="G51" s="2" t="s">
        <v>72</v>
      </c>
      <c r="H51" s="8" t="s">
        <v>8</v>
      </c>
      <c r="I51" s="10">
        <v>130000000</v>
      </c>
      <c r="J51" s="10">
        <v>130000000</v>
      </c>
      <c r="K51" s="22" t="s">
        <v>9</v>
      </c>
      <c r="L51" s="10">
        <v>130000000</v>
      </c>
      <c r="M51" s="2" t="s">
        <v>10</v>
      </c>
      <c r="N51" s="7" t="s">
        <v>14</v>
      </c>
      <c r="O51" s="7" t="s">
        <v>19</v>
      </c>
      <c r="P51" s="23" t="s">
        <v>12</v>
      </c>
      <c r="Q51" s="8" t="s">
        <v>20</v>
      </c>
      <c r="R51" s="8" t="s">
        <v>252</v>
      </c>
      <c r="S51" s="7" t="s">
        <v>32</v>
      </c>
      <c r="T51" s="32" t="s">
        <v>255</v>
      </c>
    </row>
    <row r="52" spans="1:20" ht="45" x14ac:dyDescent="0.25">
      <c r="A52" s="8">
        <v>119</v>
      </c>
      <c r="B52" s="7" t="s">
        <v>391</v>
      </c>
      <c r="C52" s="7" t="s">
        <v>13</v>
      </c>
      <c r="D52" s="8">
        <v>50</v>
      </c>
      <c r="E52" s="9" t="s">
        <v>391</v>
      </c>
      <c r="F52" s="2" t="s">
        <v>172</v>
      </c>
      <c r="G52" s="2" t="s">
        <v>446</v>
      </c>
      <c r="H52" s="4" t="s">
        <v>8</v>
      </c>
      <c r="I52" s="10">
        <f>J52/D52</f>
        <v>2600000</v>
      </c>
      <c r="J52" s="6">
        <v>130000000</v>
      </c>
      <c r="K52" s="22" t="s">
        <v>9</v>
      </c>
      <c r="L52" s="6">
        <v>130000000</v>
      </c>
      <c r="M52" s="2" t="s">
        <v>10</v>
      </c>
      <c r="N52" s="24" t="s">
        <v>396</v>
      </c>
      <c r="O52" s="24" t="s">
        <v>18</v>
      </c>
      <c r="P52" s="23" t="s">
        <v>12</v>
      </c>
      <c r="Q52" s="23" t="s">
        <v>323</v>
      </c>
      <c r="R52" s="24" t="s">
        <v>11</v>
      </c>
      <c r="S52" s="24" t="s">
        <v>388</v>
      </c>
      <c r="T52" s="7"/>
    </row>
    <row r="53" spans="1:20" ht="45" x14ac:dyDescent="0.25">
      <c r="A53" s="8">
        <v>156</v>
      </c>
      <c r="B53" s="23" t="s">
        <v>112</v>
      </c>
      <c r="C53" s="23" t="s">
        <v>13</v>
      </c>
      <c r="D53" s="23">
        <v>120</v>
      </c>
      <c r="E53" s="25" t="s">
        <v>113</v>
      </c>
      <c r="F53" s="24" t="s">
        <v>472</v>
      </c>
      <c r="G53" s="24" t="s">
        <v>454</v>
      </c>
      <c r="H53" s="23" t="s">
        <v>8</v>
      </c>
      <c r="I53" s="27">
        <v>1000000</v>
      </c>
      <c r="J53" s="26">
        <v>120000000</v>
      </c>
      <c r="K53" s="23" t="s">
        <v>9</v>
      </c>
      <c r="L53" s="26">
        <v>120000000</v>
      </c>
      <c r="M53" s="24" t="s">
        <v>10</v>
      </c>
      <c r="N53" s="24" t="s">
        <v>14</v>
      </c>
      <c r="O53" s="24" t="s">
        <v>19</v>
      </c>
      <c r="P53" s="23" t="s">
        <v>12</v>
      </c>
      <c r="Q53" s="23" t="s">
        <v>20</v>
      </c>
      <c r="R53" s="24" t="s">
        <v>11</v>
      </c>
      <c r="S53" s="24" t="s">
        <v>30</v>
      </c>
      <c r="T53" s="24"/>
    </row>
    <row r="54" spans="1:20" ht="45" x14ac:dyDescent="0.25">
      <c r="A54" s="8">
        <v>157</v>
      </c>
      <c r="B54" s="23" t="s">
        <v>124</v>
      </c>
      <c r="C54" s="23" t="s">
        <v>17</v>
      </c>
      <c r="D54" s="23">
        <v>1</v>
      </c>
      <c r="E54" s="25" t="s">
        <v>126</v>
      </c>
      <c r="F54" s="24" t="s">
        <v>251</v>
      </c>
      <c r="G54" s="24" t="s">
        <v>471</v>
      </c>
      <c r="H54" s="23" t="s">
        <v>8</v>
      </c>
      <c r="I54" s="27">
        <v>120000000</v>
      </c>
      <c r="J54" s="26">
        <v>120000000</v>
      </c>
      <c r="K54" s="23" t="s">
        <v>9</v>
      </c>
      <c r="L54" s="26">
        <v>120000000</v>
      </c>
      <c r="M54" s="24" t="s">
        <v>10</v>
      </c>
      <c r="N54" s="23" t="s">
        <v>14</v>
      </c>
      <c r="O54" s="24" t="s">
        <v>19</v>
      </c>
      <c r="P54" s="23" t="s">
        <v>12</v>
      </c>
      <c r="Q54" s="23" t="s">
        <v>20</v>
      </c>
      <c r="R54" s="24" t="s">
        <v>11</v>
      </c>
      <c r="S54" s="24" t="s">
        <v>30</v>
      </c>
      <c r="T54" s="24" t="s">
        <v>349</v>
      </c>
    </row>
    <row r="55" spans="1:20" ht="60" x14ac:dyDescent="0.25">
      <c r="A55" s="8">
        <v>144</v>
      </c>
      <c r="B55" s="2" t="s">
        <v>299</v>
      </c>
      <c r="C55" s="4" t="s">
        <v>17</v>
      </c>
      <c r="D55" s="4">
        <v>1</v>
      </c>
      <c r="E55" s="3" t="s">
        <v>313</v>
      </c>
      <c r="F55" s="2" t="s">
        <v>172</v>
      </c>
      <c r="G55" s="2" t="s">
        <v>72</v>
      </c>
      <c r="H55" s="4" t="s">
        <v>8</v>
      </c>
      <c r="I55" s="5">
        <v>115000000</v>
      </c>
      <c r="J55" s="6">
        <v>115000000</v>
      </c>
      <c r="K55" s="22" t="s">
        <v>9</v>
      </c>
      <c r="L55" s="21">
        <v>115000000</v>
      </c>
      <c r="M55" s="2" t="s">
        <v>10</v>
      </c>
      <c r="N55" s="34" t="s">
        <v>14</v>
      </c>
      <c r="O55" s="2" t="s">
        <v>19</v>
      </c>
      <c r="P55" s="23" t="s">
        <v>12</v>
      </c>
      <c r="Q55" s="8" t="s">
        <v>20</v>
      </c>
      <c r="R55" s="4" t="s">
        <v>11</v>
      </c>
      <c r="S55" s="2" t="s">
        <v>49</v>
      </c>
      <c r="T55" s="2" t="s">
        <v>49</v>
      </c>
    </row>
    <row r="56" spans="1:20" ht="45" x14ac:dyDescent="0.25">
      <c r="A56" s="8">
        <v>17</v>
      </c>
      <c r="B56" s="24" t="s">
        <v>181</v>
      </c>
      <c r="C56" s="23" t="s">
        <v>136</v>
      </c>
      <c r="D56" s="23">
        <v>1</v>
      </c>
      <c r="E56" s="25" t="s">
        <v>336</v>
      </c>
      <c r="F56" s="24" t="s">
        <v>351</v>
      </c>
      <c r="G56" s="24" t="s">
        <v>181</v>
      </c>
      <c r="H56" s="23" t="s">
        <v>8</v>
      </c>
      <c r="I56" s="27">
        <v>100000000</v>
      </c>
      <c r="J56" s="27">
        <v>100000000</v>
      </c>
      <c r="K56" s="23" t="s">
        <v>9</v>
      </c>
      <c r="L56" s="27">
        <v>100000000</v>
      </c>
      <c r="M56" s="24" t="s">
        <v>10</v>
      </c>
      <c r="N56" s="24" t="s">
        <v>14</v>
      </c>
      <c r="O56" s="24" t="s">
        <v>81</v>
      </c>
      <c r="P56" s="23" t="s">
        <v>12</v>
      </c>
      <c r="Q56" s="23" t="s">
        <v>323</v>
      </c>
      <c r="R56" s="24" t="s">
        <v>11</v>
      </c>
      <c r="S56" s="24" t="s">
        <v>30</v>
      </c>
      <c r="T56" s="24" t="s">
        <v>335</v>
      </c>
    </row>
    <row r="57" spans="1:20" ht="270" x14ac:dyDescent="0.25">
      <c r="A57" s="8">
        <v>111</v>
      </c>
      <c r="B57" s="7" t="s">
        <v>44</v>
      </c>
      <c r="C57" s="8" t="s">
        <v>17</v>
      </c>
      <c r="D57" s="8">
        <v>1</v>
      </c>
      <c r="E57" s="9" t="s">
        <v>45</v>
      </c>
      <c r="F57" s="7" t="s">
        <v>251</v>
      </c>
      <c r="G57" s="2" t="s">
        <v>410</v>
      </c>
      <c r="H57" s="8" t="s">
        <v>24</v>
      </c>
      <c r="I57" s="10">
        <v>8400</v>
      </c>
      <c r="J57" s="10">
        <v>8400</v>
      </c>
      <c r="K57" s="14">
        <v>11500</v>
      </c>
      <c r="L57" s="10">
        <v>96600000</v>
      </c>
      <c r="M57" s="2" t="s">
        <v>10</v>
      </c>
      <c r="N57" s="7" t="s">
        <v>14</v>
      </c>
      <c r="O57" s="7" t="s">
        <v>19</v>
      </c>
      <c r="P57" s="23" t="s">
        <v>12</v>
      </c>
      <c r="Q57" s="8" t="s">
        <v>20</v>
      </c>
      <c r="R57" s="7" t="s">
        <v>34</v>
      </c>
      <c r="S57" s="7" t="s">
        <v>21</v>
      </c>
      <c r="T57" s="7"/>
    </row>
    <row r="58" spans="1:20" ht="60" x14ac:dyDescent="0.25">
      <c r="A58" s="8">
        <v>81</v>
      </c>
      <c r="B58" s="24" t="s">
        <v>326</v>
      </c>
      <c r="C58" s="23" t="s">
        <v>13</v>
      </c>
      <c r="D58" s="26">
        <v>30</v>
      </c>
      <c r="E58" s="25" t="s">
        <v>328</v>
      </c>
      <c r="F58" s="24" t="s">
        <v>351</v>
      </c>
      <c r="G58" s="24" t="s">
        <v>326</v>
      </c>
      <c r="H58" s="23" t="s">
        <v>8</v>
      </c>
      <c r="I58" s="27">
        <v>3000000</v>
      </c>
      <c r="J58" s="26">
        <v>90000000</v>
      </c>
      <c r="K58" s="23" t="s">
        <v>9</v>
      </c>
      <c r="L58" s="28">
        <v>90000000</v>
      </c>
      <c r="M58" s="24" t="s">
        <v>10</v>
      </c>
      <c r="N58" s="23" t="s">
        <v>14</v>
      </c>
      <c r="O58" s="24" t="s">
        <v>46</v>
      </c>
      <c r="P58" s="23" t="s">
        <v>12</v>
      </c>
      <c r="Q58" s="23" t="s">
        <v>189</v>
      </c>
      <c r="R58" s="24" t="s">
        <v>11</v>
      </c>
      <c r="S58" s="24" t="s">
        <v>30</v>
      </c>
      <c r="T58" s="24" t="s">
        <v>329</v>
      </c>
    </row>
    <row r="59" spans="1:20" ht="45" x14ac:dyDescent="0.25">
      <c r="A59" s="8">
        <v>53</v>
      </c>
      <c r="B59" s="2" t="s">
        <v>56</v>
      </c>
      <c r="C59" s="7" t="s">
        <v>17</v>
      </c>
      <c r="D59" s="4">
        <v>1</v>
      </c>
      <c r="E59" s="3" t="s">
        <v>48</v>
      </c>
      <c r="F59" s="2" t="s">
        <v>251</v>
      </c>
      <c r="G59" s="2" t="s">
        <v>56</v>
      </c>
      <c r="H59" s="4" t="s">
        <v>8</v>
      </c>
      <c r="I59" s="5">
        <v>84000000</v>
      </c>
      <c r="J59" s="5">
        <v>84000000</v>
      </c>
      <c r="K59" s="22" t="s">
        <v>9</v>
      </c>
      <c r="L59" s="21">
        <v>84000000</v>
      </c>
      <c r="M59" s="21" t="s">
        <v>278</v>
      </c>
      <c r="N59" s="34" t="s">
        <v>57</v>
      </c>
      <c r="O59" s="2" t="s">
        <v>18</v>
      </c>
      <c r="P59" s="23" t="s">
        <v>12</v>
      </c>
      <c r="Q59" s="8" t="s">
        <v>189</v>
      </c>
      <c r="R59" s="2" t="s">
        <v>11</v>
      </c>
      <c r="S59" s="2" t="s">
        <v>49</v>
      </c>
      <c r="T59" s="2"/>
    </row>
    <row r="60" spans="1:20" ht="45" x14ac:dyDescent="0.25">
      <c r="A60" s="8">
        <v>82</v>
      </c>
      <c r="B60" s="24" t="s">
        <v>326</v>
      </c>
      <c r="C60" s="23" t="s">
        <v>13</v>
      </c>
      <c r="D60" s="26">
        <v>50</v>
      </c>
      <c r="E60" s="25" t="s">
        <v>327</v>
      </c>
      <c r="F60" s="24" t="s">
        <v>351</v>
      </c>
      <c r="G60" s="24" t="s">
        <v>326</v>
      </c>
      <c r="H60" s="23" t="s">
        <v>8</v>
      </c>
      <c r="I60" s="27">
        <v>1500000</v>
      </c>
      <c r="J60" s="26">
        <v>75000000</v>
      </c>
      <c r="K60" s="23" t="s">
        <v>9</v>
      </c>
      <c r="L60" s="28">
        <v>75000000</v>
      </c>
      <c r="M60" s="24" t="s">
        <v>10</v>
      </c>
      <c r="N60" s="23" t="s">
        <v>14</v>
      </c>
      <c r="O60" s="24" t="s">
        <v>46</v>
      </c>
      <c r="P60" s="23" t="s">
        <v>12</v>
      </c>
      <c r="Q60" s="23" t="s">
        <v>189</v>
      </c>
      <c r="R60" s="24" t="s">
        <v>11</v>
      </c>
      <c r="S60" s="24" t="s">
        <v>30</v>
      </c>
      <c r="T60" s="24" t="s">
        <v>325</v>
      </c>
    </row>
    <row r="61" spans="1:20" ht="45" x14ac:dyDescent="0.25">
      <c r="A61" s="38">
        <v>62</v>
      </c>
      <c r="B61" s="39" t="s">
        <v>69</v>
      </c>
      <c r="C61" s="44" t="s">
        <v>13</v>
      </c>
      <c r="D61" s="44">
        <v>1</v>
      </c>
      <c r="E61" s="40" t="s">
        <v>179</v>
      </c>
      <c r="F61" s="39" t="s">
        <v>172</v>
      </c>
      <c r="G61" s="43" t="s">
        <v>432</v>
      </c>
      <c r="H61" s="38" t="s">
        <v>22</v>
      </c>
      <c r="I61" s="41">
        <v>5600</v>
      </c>
      <c r="J61" s="41">
        <v>5600</v>
      </c>
      <c r="K61" s="55">
        <v>13000</v>
      </c>
      <c r="L61" s="55">
        <v>72800000</v>
      </c>
      <c r="M61" s="43" t="s">
        <v>10</v>
      </c>
      <c r="N61" s="39" t="s">
        <v>70</v>
      </c>
      <c r="O61" s="43" t="s">
        <v>18</v>
      </c>
      <c r="P61" s="44" t="s">
        <v>12</v>
      </c>
      <c r="Q61" s="44" t="s">
        <v>189</v>
      </c>
      <c r="R61" s="44" t="s">
        <v>23</v>
      </c>
      <c r="S61" s="39" t="s">
        <v>249</v>
      </c>
      <c r="T61" s="39"/>
    </row>
    <row r="62" spans="1:20" ht="45" x14ac:dyDescent="0.25">
      <c r="A62" s="8">
        <v>145</v>
      </c>
      <c r="B62" s="4" t="s">
        <v>55</v>
      </c>
      <c r="C62" s="8" t="s">
        <v>17</v>
      </c>
      <c r="D62" s="8">
        <v>1</v>
      </c>
      <c r="E62" s="3" t="s">
        <v>61</v>
      </c>
      <c r="F62" s="2" t="s">
        <v>172</v>
      </c>
      <c r="G62" s="2" t="s">
        <v>421</v>
      </c>
      <c r="H62" s="4" t="s">
        <v>8</v>
      </c>
      <c r="I62" s="5">
        <v>72000000</v>
      </c>
      <c r="J62" s="6">
        <v>72000000</v>
      </c>
      <c r="K62" s="22" t="s">
        <v>9</v>
      </c>
      <c r="L62" s="5">
        <v>72000000</v>
      </c>
      <c r="M62" s="2" t="s">
        <v>10</v>
      </c>
      <c r="N62" s="2" t="s">
        <v>14</v>
      </c>
      <c r="O62" s="2" t="s">
        <v>223</v>
      </c>
      <c r="P62" s="23" t="s">
        <v>12</v>
      </c>
      <c r="Q62" s="4" t="s">
        <v>189</v>
      </c>
      <c r="R62" s="4" t="s">
        <v>11</v>
      </c>
      <c r="S62" s="7" t="s">
        <v>203</v>
      </c>
      <c r="T62" s="7"/>
    </row>
    <row r="63" spans="1:20" ht="45" x14ac:dyDescent="0.25">
      <c r="A63" s="8">
        <v>83</v>
      </c>
      <c r="B63" s="24" t="s">
        <v>350</v>
      </c>
      <c r="C63" s="23" t="s">
        <v>13</v>
      </c>
      <c r="D63" s="26">
        <v>2</v>
      </c>
      <c r="E63" s="25" t="s">
        <v>350</v>
      </c>
      <c r="F63" s="24" t="s">
        <v>351</v>
      </c>
      <c r="G63" s="24" t="s">
        <v>440</v>
      </c>
      <c r="H63" s="23" t="s">
        <v>8</v>
      </c>
      <c r="I63" s="27">
        <v>35000000</v>
      </c>
      <c r="J63" s="26">
        <v>70000000</v>
      </c>
      <c r="K63" s="23" t="s">
        <v>9</v>
      </c>
      <c r="L63" s="26">
        <v>70000000</v>
      </c>
      <c r="M63" s="24" t="s">
        <v>10</v>
      </c>
      <c r="N63" s="23" t="s">
        <v>14</v>
      </c>
      <c r="O63" s="24" t="s">
        <v>46</v>
      </c>
      <c r="P63" s="23" t="s">
        <v>12</v>
      </c>
      <c r="Q63" s="23" t="s">
        <v>189</v>
      </c>
      <c r="R63" s="24" t="s">
        <v>11</v>
      </c>
      <c r="S63" s="24" t="s">
        <v>30</v>
      </c>
      <c r="T63" s="24"/>
    </row>
    <row r="64" spans="1:20" ht="45" x14ac:dyDescent="0.25">
      <c r="A64" s="8">
        <v>63</v>
      </c>
      <c r="B64" s="24" t="s">
        <v>75</v>
      </c>
      <c r="C64" s="23" t="s">
        <v>89</v>
      </c>
      <c r="D64" s="26">
        <v>6500</v>
      </c>
      <c r="E64" s="25" t="s">
        <v>129</v>
      </c>
      <c r="F64" s="24" t="s">
        <v>251</v>
      </c>
      <c r="G64" s="24" t="s">
        <v>433</v>
      </c>
      <c r="H64" s="23" t="s">
        <v>8</v>
      </c>
      <c r="I64" s="27">
        <v>10000</v>
      </c>
      <c r="J64" s="26">
        <f>D64*I64</f>
        <v>65000000</v>
      </c>
      <c r="K64" s="23" t="s">
        <v>9</v>
      </c>
      <c r="L64" s="28">
        <v>65000000</v>
      </c>
      <c r="M64" s="24" t="s">
        <v>10</v>
      </c>
      <c r="N64" s="23" t="s">
        <v>14</v>
      </c>
      <c r="O64" s="24" t="s">
        <v>19</v>
      </c>
      <c r="P64" s="23" t="s">
        <v>12</v>
      </c>
      <c r="Q64" s="23" t="s">
        <v>20</v>
      </c>
      <c r="R64" s="24" t="s">
        <v>11</v>
      </c>
      <c r="S64" s="24" t="s">
        <v>30</v>
      </c>
      <c r="T64" s="24" t="s">
        <v>199</v>
      </c>
    </row>
    <row r="65" spans="1:20" s="45" customFormat="1" ht="45" x14ac:dyDescent="0.25">
      <c r="A65" s="8">
        <v>158</v>
      </c>
      <c r="B65" s="24" t="s">
        <v>75</v>
      </c>
      <c r="C65" s="23" t="s">
        <v>89</v>
      </c>
      <c r="D65" s="26">
        <v>6500</v>
      </c>
      <c r="E65" s="25" t="s">
        <v>76</v>
      </c>
      <c r="F65" s="24" t="s">
        <v>251</v>
      </c>
      <c r="G65" s="24" t="s">
        <v>433</v>
      </c>
      <c r="H65" s="23" t="s">
        <v>8</v>
      </c>
      <c r="I65" s="27">
        <v>10000</v>
      </c>
      <c r="J65" s="26">
        <v>65000000</v>
      </c>
      <c r="K65" s="23" t="s">
        <v>9</v>
      </c>
      <c r="L65" s="26">
        <v>65000000</v>
      </c>
      <c r="M65" s="24" t="s">
        <v>10</v>
      </c>
      <c r="N65" s="23" t="s">
        <v>14</v>
      </c>
      <c r="O65" s="24" t="s">
        <v>19</v>
      </c>
      <c r="P65" s="23" t="s">
        <v>12</v>
      </c>
      <c r="Q65" s="23" t="s">
        <v>20</v>
      </c>
      <c r="R65" s="24" t="s">
        <v>11</v>
      </c>
      <c r="S65" s="24" t="s">
        <v>30</v>
      </c>
      <c r="T65" s="24"/>
    </row>
    <row r="66" spans="1:20" s="45" customFormat="1" ht="45" x14ac:dyDescent="0.25">
      <c r="A66" s="8">
        <v>18</v>
      </c>
      <c r="B66" s="24" t="s">
        <v>224</v>
      </c>
      <c r="C66" s="23" t="s">
        <v>13</v>
      </c>
      <c r="D66" s="26">
        <v>20</v>
      </c>
      <c r="E66" s="25" t="s">
        <v>232</v>
      </c>
      <c r="F66" s="24" t="s">
        <v>351</v>
      </c>
      <c r="G66" s="24" t="s">
        <v>456</v>
      </c>
      <c r="H66" s="23" t="s">
        <v>8</v>
      </c>
      <c r="I66" s="27">
        <v>3000000</v>
      </c>
      <c r="J66" s="26">
        <v>60000000</v>
      </c>
      <c r="K66" s="23" t="s">
        <v>9</v>
      </c>
      <c r="L66" s="28">
        <v>60000000</v>
      </c>
      <c r="M66" s="24" t="s">
        <v>10</v>
      </c>
      <c r="N66" s="23" t="s">
        <v>14</v>
      </c>
      <c r="O66" s="24" t="s">
        <v>81</v>
      </c>
      <c r="P66" s="23" t="s">
        <v>12</v>
      </c>
      <c r="Q66" s="23" t="s">
        <v>323</v>
      </c>
      <c r="R66" s="24" t="s">
        <v>11</v>
      </c>
      <c r="S66" s="24" t="s">
        <v>30</v>
      </c>
      <c r="T66" s="24"/>
    </row>
    <row r="67" spans="1:20" ht="45" x14ac:dyDescent="0.25">
      <c r="A67" s="8">
        <v>19</v>
      </c>
      <c r="B67" s="24" t="s">
        <v>228</v>
      </c>
      <c r="C67" s="23" t="s">
        <v>13</v>
      </c>
      <c r="D67" s="26">
        <v>4</v>
      </c>
      <c r="E67" s="25" t="s">
        <v>228</v>
      </c>
      <c r="F67" s="24" t="s">
        <v>455</v>
      </c>
      <c r="G67" s="24" t="s">
        <v>417</v>
      </c>
      <c r="H67" s="23" t="s">
        <v>8</v>
      </c>
      <c r="I67" s="27">
        <v>15000000</v>
      </c>
      <c r="J67" s="26">
        <v>60000000</v>
      </c>
      <c r="K67" s="23" t="s">
        <v>9</v>
      </c>
      <c r="L67" s="26">
        <v>60000000</v>
      </c>
      <c r="M67" s="24" t="s">
        <v>10</v>
      </c>
      <c r="N67" s="23" t="s">
        <v>14</v>
      </c>
      <c r="O67" s="24" t="s">
        <v>46</v>
      </c>
      <c r="P67" s="23" t="s">
        <v>12</v>
      </c>
      <c r="Q67" s="23" t="s">
        <v>189</v>
      </c>
      <c r="R67" s="24" t="s">
        <v>11</v>
      </c>
      <c r="S67" s="24" t="s">
        <v>30</v>
      </c>
      <c r="T67" s="24"/>
    </row>
    <row r="68" spans="1:20" ht="45" x14ac:dyDescent="0.25">
      <c r="A68" s="8">
        <v>54</v>
      </c>
      <c r="B68" s="39" t="s">
        <v>190</v>
      </c>
      <c r="C68" s="38" t="s">
        <v>17</v>
      </c>
      <c r="D68" s="38">
        <v>1</v>
      </c>
      <c r="E68" s="40" t="s">
        <v>191</v>
      </c>
      <c r="F68" s="39" t="s">
        <v>172</v>
      </c>
      <c r="G68" s="43" t="s">
        <v>463</v>
      </c>
      <c r="H68" s="38" t="s">
        <v>8</v>
      </c>
      <c r="I68" s="41">
        <v>60000000</v>
      </c>
      <c r="J68" s="41">
        <v>60000000</v>
      </c>
      <c r="K68" s="42" t="s">
        <v>9</v>
      </c>
      <c r="L68" s="41">
        <v>60000000</v>
      </c>
      <c r="M68" s="43" t="s">
        <v>10</v>
      </c>
      <c r="N68" s="39" t="s">
        <v>187</v>
      </c>
      <c r="O68" s="39" t="s">
        <v>18</v>
      </c>
      <c r="P68" s="44" t="s">
        <v>12</v>
      </c>
      <c r="Q68" s="54" t="s">
        <v>20</v>
      </c>
      <c r="R68" s="39" t="s">
        <v>11</v>
      </c>
      <c r="S68" s="39" t="s">
        <v>21</v>
      </c>
      <c r="T68" s="39" t="s">
        <v>193</v>
      </c>
    </row>
    <row r="69" spans="1:20" ht="45" x14ac:dyDescent="0.25">
      <c r="A69" s="8">
        <v>55</v>
      </c>
      <c r="B69" s="2" t="s">
        <v>63</v>
      </c>
      <c r="C69" s="7" t="s">
        <v>17</v>
      </c>
      <c r="D69" s="4">
        <v>1</v>
      </c>
      <c r="E69" s="3" t="s">
        <v>64</v>
      </c>
      <c r="F69" s="2" t="s">
        <v>172</v>
      </c>
      <c r="G69" s="2" t="s">
        <v>430</v>
      </c>
      <c r="H69" s="4" t="s">
        <v>8</v>
      </c>
      <c r="I69" s="5">
        <v>60000000</v>
      </c>
      <c r="J69" s="6">
        <v>60000000</v>
      </c>
      <c r="K69" s="22" t="s">
        <v>9</v>
      </c>
      <c r="L69" s="21">
        <v>60000000</v>
      </c>
      <c r="M69" s="21" t="s">
        <v>278</v>
      </c>
      <c r="N69" s="34" t="s">
        <v>14</v>
      </c>
      <c r="O69" s="2" t="s">
        <v>19</v>
      </c>
      <c r="P69" s="23" t="s">
        <v>12</v>
      </c>
      <c r="Q69" s="8" t="s">
        <v>20</v>
      </c>
      <c r="R69" s="4" t="s">
        <v>11</v>
      </c>
      <c r="S69" s="2" t="s">
        <v>49</v>
      </c>
      <c r="T69" s="2"/>
    </row>
    <row r="70" spans="1:20" ht="45" x14ac:dyDescent="0.25">
      <c r="A70" s="8">
        <v>84</v>
      </c>
      <c r="B70" s="7" t="s">
        <v>211</v>
      </c>
      <c r="C70" s="7" t="s">
        <v>17</v>
      </c>
      <c r="D70" s="8">
        <v>1</v>
      </c>
      <c r="E70" s="3" t="s">
        <v>214</v>
      </c>
      <c r="F70" s="2" t="s">
        <v>172</v>
      </c>
      <c r="G70" s="2" t="s">
        <v>416</v>
      </c>
      <c r="H70" s="4" t="s">
        <v>8</v>
      </c>
      <c r="I70" s="10">
        <v>50000000</v>
      </c>
      <c r="J70" s="6">
        <v>50000000</v>
      </c>
      <c r="K70" s="22" t="s">
        <v>9</v>
      </c>
      <c r="L70" s="12">
        <v>50000000</v>
      </c>
      <c r="M70" s="2" t="s">
        <v>10</v>
      </c>
      <c r="N70" s="2" t="s">
        <v>14</v>
      </c>
      <c r="O70" s="2" t="s">
        <v>46</v>
      </c>
      <c r="P70" s="23" t="s">
        <v>12</v>
      </c>
      <c r="Q70" s="4" t="s">
        <v>189</v>
      </c>
      <c r="R70" s="4" t="s">
        <v>11</v>
      </c>
      <c r="S70" s="7" t="s">
        <v>31</v>
      </c>
      <c r="T70" s="7" t="s">
        <v>213</v>
      </c>
    </row>
    <row r="71" spans="1:20" ht="45" x14ac:dyDescent="0.25">
      <c r="A71" s="8">
        <v>85</v>
      </c>
      <c r="B71" s="2" t="s">
        <v>221</v>
      </c>
      <c r="C71" s="7" t="s">
        <v>17</v>
      </c>
      <c r="D71" s="8">
        <v>1</v>
      </c>
      <c r="E71" s="3" t="s">
        <v>222</v>
      </c>
      <c r="F71" s="2" t="s">
        <v>172</v>
      </c>
      <c r="G71" s="2" t="s">
        <v>429</v>
      </c>
      <c r="H71" s="4" t="s">
        <v>8</v>
      </c>
      <c r="I71" s="5">
        <v>50000000</v>
      </c>
      <c r="J71" s="6">
        <v>50000000</v>
      </c>
      <c r="K71" s="22" t="s">
        <v>9</v>
      </c>
      <c r="L71" s="5">
        <v>50000000</v>
      </c>
      <c r="M71" s="2" t="s">
        <v>10</v>
      </c>
      <c r="N71" s="2" t="s">
        <v>14</v>
      </c>
      <c r="O71" s="7" t="s">
        <v>218</v>
      </c>
      <c r="P71" s="23" t="s">
        <v>12</v>
      </c>
      <c r="Q71" s="4" t="s">
        <v>189</v>
      </c>
      <c r="R71" s="4" t="s">
        <v>11</v>
      </c>
      <c r="S71" s="7" t="s">
        <v>203</v>
      </c>
      <c r="T71" s="7"/>
    </row>
    <row r="72" spans="1:20" ht="45" x14ac:dyDescent="0.25">
      <c r="A72" s="8">
        <v>86</v>
      </c>
      <c r="B72" s="24" t="s">
        <v>181</v>
      </c>
      <c r="C72" s="23" t="s">
        <v>136</v>
      </c>
      <c r="D72" s="23">
        <v>1</v>
      </c>
      <c r="E72" s="25" t="s">
        <v>336</v>
      </c>
      <c r="F72" s="24" t="s">
        <v>455</v>
      </c>
      <c r="G72" s="24" t="s">
        <v>181</v>
      </c>
      <c r="H72" s="23" t="s">
        <v>8</v>
      </c>
      <c r="I72" s="27">
        <v>50000000</v>
      </c>
      <c r="J72" s="26">
        <v>50000000</v>
      </c>
      <c r="K72" s="23" t="s">
        <v>9</v>
      </c>
      <c r="L72" s="28">
        <v>50000000</v>
      </c>
      <c r="M72" s="24" t="s">
        <v>10</v>
      </c>
      <c r="N72" s="24" t="s">
        <v>14</v>
      </c>
      <c r="O72" s="24" t="s">
        <v>81</v>
      </c>
      <c r="P72" s="23" t="s">
        <v>12</v>
      </c>
      <c r="Q72" s="23" t="s">
        <v>323</v>
      </c>
      <c r="R72" s="24" t="s">
        <v>11</v>
      </c>
      <c r="S72" s="24" t="s">
        <v>30</v>
      </c>
      <c r="T72" s="24" t="s">
        <v>335</v>
      </c>
    </row>
    <row r="73" spans="1:20" ht="45" x14ac:dyDescent="0.25">
      <c r="A73" s="8">
        <v>120</v>
      </c>
      <c r="B73" s="24" t="s">
        <v>181</v>
      </c>
      <c r="C73" s="23" t="s">
        <v>136</v>
      </c>
      <c r="D73" s="23">
        <v>1</v>
      </c>
      <c r="E73" s="25" t="s">
        <v>336</v>
      </c>
      <c r="F73" s="24" t="s">
        <v>455</v>
      </c>
      <c r="G73" s="24" t="s">
        <v>181</v>
      </c>
      <c r="H73" s="23" t="s">
        <v>8</v>
      </c>
      <c r="I73" s="27">
        <v>50000000</v>
      </c>
      <c r="J73" s="26">
        <v>50000000</v>
      </c>
      <c r="K73" s="23" t="s">
        <v>9</v>
      </c>
      <c r="L73" s="28">
        <v>50000000</v>
      </c>
      <c r="M73" s="24" t="s">
        <v>10</v>
      </c>
      <c r="N73" s="24" t="s">
        <v>14</v>
      </c>
      <c r="O73" s="24" t="s">
        <v>81</v>
      </c>
      <c r="P73" s="23" t="s">
        <v>12</v>
      </c>
      <c r="Q73" s="23" t="s">
        <v>323</v>
      </c>
      <c r="R73" s="24" t="s">
        <v>11</v>
      </c>
      <c r="S73" s="24" t="s">
        <v>30</v>
      </c>
      <c r="T73" s="24" t="s">
        <v>335</v>
      </c>
    </row>
    <row r="74" spans="1:20" ht="45" x14ac:dyDescent="0.25">
      <c r="A74" s="8">
        <v>159</v>
      </c>
      <c r="B74" s="24" t="s">
        <v>181</v>
      </c>
      <c r="C74" s="23" t="s">
        <v>136</v>
      </c>
      <c r="D74" s="23">
        <v>1</v>
      </c>
      <c r="E74" s="25" t="s">
        <v>336</v>
      </c>
      <c r="F74" s="24" t="s">
        <v>455</v>
      </c>
      <c r="G74" s="24" t="s">
        <v>181</v>
      </c>
      <c r="H74" s="23" t="s">
        <v>8</v>
      </c>
      <c r="I74" s="27">
        <v>50000000</v>
      </c>
      <c r="J74" s="26">
        <v>50000000</v>
      </c>
      <c r="K74" s="23" t="s">
        <v>9</v>
      </c>
      <c r="L74" s="28">
        <v>50000000</v>
      </c>
      <c r="M74" s="24" t="s">
        <v>10</v>
      </c>
      <c r="N74" s="24" t="s">
        <v>14</v>
      </c>
      <c r="O74" s="24" t="s">
        <v>81</v>
      </c>
      <c r="P74" s="23" t="s">
        <v>12</v>
      </c>
      <c r="Q74" s="23" t="s">
        <v>323</v>
      </c>
      <c r="R74" s="24" t="s">
        <v>11</v>
      </c>
      <c r="S74" s="24" t="s">
        <v>30</v>
      </c>
      <c r="T74" s="24" t="s">
        <v>335</v>
      </c>
    </row>
    <row r="75" spans="1:20" ht="75" x14ac:dyDescent="0.25">
      <c r="A75" s="8">
        <v>64</v>
      </c>
      <c r="B75" s="7" t="s">
        <v>250</v>
      </c>
      <c r="C75" s="8" t="s">
        <v>13</v>
      </c>
      <c r="D75" s="8">
        <v>7</v>
      </c>
      <c r="E75" s="9" t="s">
        <v>250</v>
      </c>
      <c r="F75" s="7" t="s">
        <v>251</v>
      </c>
      <c r="G75" s="2" t="s">
        <v>434</v>
      </c>
      <c r="H75" s="8" t="s">
        <v>8</v>
      </c>
      <c r="I75" s="10">
        <v>7000000</v>
      </c>
      <c r="J75" s="26">
        <f>D75*I75</f>
        <v>49000000</v>
      </c>
      <c r="K75" s="22" t="s">
        <v>9</v>
      </c>
      <c r="L75" s="10">
        <v>49000000</v>
      </c>
      <c r="M75" s="2" t="s">
        <v>10</v>
      </c>
      <c r="N75" s="7" t="s">
        <v>14</v>
      </c>
      <c r="O75" s="7" t="s">
        <v>46</v>
      </c>
      <c r="P75" s="23" t="s">
        <v>12</v>
      </c>
      <c r="Q75" s="8" t="s">
        <v>189</v>
      </c>
      <c r="R75" s="8" t="s">
        <v>252</v>
      </c>
      <c r="S75" s="7" t="s">
        <v>32</v>
      </c>
      <c r="T75" s="7" t="s">
        <v>253</v>
      </c>
    </row>
    <row r="76" spans="1:20" ht="45" x14ac:dyDescent="0.25">
      <c r="A76" s="8">
        <v>121</v>
      </c>
      <c r="B76" s="24" t="s">
        <v>387</v>
      </c>
      <c r="C76" s="23" t="s">
        <v>13</v>
      </c>
      <c r="D76" s="23">
        <v>10</v>
      </c>
      <c r="E76" s="25" t="s">
        <v>395</v>
      </c>
      <c r="F76" s="24" t="s">
        <v>172</v>
      </c>
      <c r="G76" s="24" t="s">
        <v>387</v>
      </c>
      <c r="H76" s="23" t="s">
        <v>8</v>
      </c>
      <c r="I76" s="27">
        <f>J76/D76</f>
        <v>4890000</v>
      </c>
      <c r="J76" s="26">
        <v>48900000</v>
      </c>
      <c r="K76" s="23" t="s">
        <v>9</v>
      </c>
      <c r="L76" s="26">
        <v>48900000</v>
      </c>
      <c r="M76" s="24" t="s">
        <v>10</v>
      </c>
      <c r="N76" s="24" t="s">
        <v>396</v>
      </c>
      <c r="O76" s="24" t="s">
        <v>18</v>
      </c>
      <c r="P76" s="23" t="s">
        <v>12</v>
      </c>
      <c r="Q76" s="23" t="s">
        <v>323</v>
      </c>
      <c r="R76" s="24" t="s">
        <v>11</v>
      </c>
      <c r="S76" s="24" t="s">
        <v>388</v>
      </c>
      <c r="T76" s="24"/>
    </row>
    <row r="77" spans="1:20" ht="45" x14ac:dyDescent="0.25">
      <c r="A77" s="8">
        <v>104</v>
      </c>
      <c r="B77" s="2" t="s">
        <v>391</v>
      </c>
      <c r="C77" s="2" t="s">
        <v>13</v>
      </c>
      <c r="D77" s="4">
        <v>20</v>
      </c>
      <c r="E77" s="25" t="s">
        <v>391</v>
      </c>
      <c r="F77" s="24" t="s">
        <v>172</v>
      </c>
      <c r="G77" s="24" t="s">
        <v>446</v>
      </c>
      <c r="H77" s="4" t="s">
        <v>8</v>
      </c>
      <c r="I77" s="27">
        <f>J77/D77</f>
        <v>2300000</v>
      </c>
      <c r="J77" s="27">
        <v>46000000</v>
      </c>
      <c r="K77" s="23" t="s">
        <v>9</v>
      </c>
      <c r="L77" s="27">
        <v>46000000</v>
      </c>
      <c r="M77" s="24" t="s">
        <v>10</v>
      </c>
      <c r="N77" s="24" t="s">
        <v>396</v>
      </c>
      <c r="O77" s="24" t="s">
        <v>18</v>
      </c>
      <c r="P77" s="23" t="s">
        <v>12</v>
      </c>
      <c r="Q77" s="24" t="s">
        <v>189</v>
      </c>
      <c r="R77" s="24" t="s">
        <v>11</v>
      </c>
      <c r="S77" s="24" t="s">
        <v>388</v>
      </c>
      <c r="T77" s="11"/>
    </row>
    <row r="78" spans="1:20" ht="45" x14ac:dyDescent="0.25">
      <c r="A78" s="8">
        <v>20</v>
      </c>
      <c r="B78" s="24" t="s">
        <v>225</v>
      </c>
      <c r="C78" s="23" t="s">
        <v>13</v>
      </c>
      <c r="D78" s="26">
        <v>50</v>
      </c>
      <c r="E78" s="25" t="s">
        <v>233</v>
      </c>
      <c r="F78" s="24" t="s">
        <v>455</v>
      </c>
      <c r="G78" s="24" t="s">
        <v>456</v>
      </c>
      <c r="H78" s="23" t="s">
        <v>8</v>
      </c>
      <c r="I78" s="27">
        <v>900000</v>
      </c>
      <c r="J78" s="26">
        <v>45000000</v>
      </c>
      <c r="K78" s="23" t="s">
        <v>9</v>
      </c>
      <c r="L78" s="26">
        <v>45000000</v>
      </c>
      <c r="M78" s="24" t="s">
        <v>10</v>
      </c>
      <c r="N78" s="23" t="s">
        <v>14</v>
      </c>
      <c r="O78" s="24" t="s">
        <v>81</v>
      </c>
      <c r="P78" s="23" t="s">
        <v>12</v>
      </c>
      <c r="Q78" s="23" t="s">
        <v>323</v>
      </c>
      <c r="R78" s="24" t="s">
        <v>11</v>
      </c>
      <c r="S78" s="24" t="s">
        <v>30</v>
      </c>
      <c r="T78" s="24" t="s">
        <v>238</v>
      </c>
    </row>
    <row r="79" spans="1:20" ht="45" x14ac:dyDescent="0.25">
      <c r="A79" s="8">
        <v>139</v>
      </c>
      <c r="B79" s="2" t="s">
        <v>298</v>
      </c>
      <c r="C79" s="4" t="s">
        <v>13</v>
      </c>
      <c r="D79" s="4">
        <v>11</v>
      </c>
      <c r="E79" s="3" t="s">
        <v>312</v>
      </c>
      <c r="F79" s="2" t="s">
        <v>409</v>
      </c>
      <c r="G79" s="2" t="s">
        <v>452</v>
      </c>
      <c r="H79" s="4" t="s">
        <v>24</v>
      </c>
      <c r="I79" s="5">
        <v>350</v>
      </c>
      <c r="J79" s="6">
        <v>3850</v>
      </c>
      <c r="K79" s="6">
        <v>11500</v>
      </c>
      <c r="L79" s="21">
        <f>J79*K79</f>
        <v>44275000</v>
      </c>
      <c r="M79" s="21" t="s">
        <v>278</v>
      </c>
      <c r="N79" s="34" t="s">
        <v>14</v>
      </c>
      <c r="O79" s="2" t="s">
        <v>46</v>
      </c>
      <c r="P79" s="23" t="s">
        <v>12</v>
      </c>
      <c r="Q79" s="8" t="s">
        <v>189</v>
      </c>
      <c r="R79" s="2" t="s">
        <v>11</v>
      </c>
      <c r="S79" s="2" t="s">
        <v>49</v>
      </c>
      <c r="T79" s="2"/>
    </row>
    <row r="80" spans="1:20" ht="45" x14ac:dyDescent="0.25">
      <c r="A80" s="8">
        <v>21</v>
      </c>
      <c r="B80" s="24" t="s">
        <v>83</v>
      </c>
      <c r="C80" s="24" t="s">
        <v>17</v>
      </c>
      <c r="D80" s="23">
        <v>2</v>
      </c>
      <c r="E80" s="25" t="s">
        <v>84</v>
      </c>
      <c r="F80" s="24" t="s">
        <v>251</v>
      </c>
      <c r="G80" s="24" t="s">
        <v>421</v>
      </c>
      <c r="H80" s="23" t="s">
        <v>8</v>
      </c>
      <c r="I80" s="27">
        <v>20000000</v>
      </c>
      <c r="J80" s="26">
        <v>40000000</v>
      </c>
      <c r="K80" s="23" t="s">
        <v>9</v>
      </c>
      <c r="L80" s="28">
        <v>40000000</v>
      </c>
      <c r="M80" s="24" t="s">
        <v>10</v>
      </c>
      <c r="N80" s="24" t="s">
        <v>60</v>
      </c>
      <c r="O80" s="24" t="s">
        <v>18</v>
      </c>
      <c r="P80" s="23" t="s">
        <v>12</v>
      </c>
      <c r="Q80" s="23" t="s">
        <v>323</v>
      </c>
      <c r="R80" s="24" t="s">
        <v>11</v>
      </c>
      <c r="S80" s="24" t="s">
        <v>30</v>
      </c>
      <c r="T80" s="24" t="s">
        <v>200</v>
      </c>
    </row>
    <row r="81" spans="1:20" ht="45" x14ac:dyDescent="0.25">
      <c r="A81" s="8">
        <v>87</v>
      </c>
      <c r="B81" s="24" t="s">
        <v>83</v>
      </c>
      <c r="C81" s="24" t="s">
        <v>17</v>
      </c>
      <c r="D81" s="23">
        <v>2</v>
      </c>
      <c r="E81" s="25" t="s">
        <v>84</v>
      </c>
      <c r="F81" s="24" t="s">
        <v>251</v>
      </c>
      <c r="G81" s="24" t="s">
        <v>470</v>
      </c>
      <c r="H81" s="23" t="s">
        <v>8</v>
      </c>
      <c r="I81" s="27">
        <v>20000000</v>
      </c>
      <c r="J81" s="26">
        <v>40000000</v>
      </c>
      <c r="K81" s="23" t="s">
        <v>9</v>
      </c>
      <c r="L81" s="28">
        <v>40000000</v>
      </c>
      <c r="M81" s="24" t="s">
        <v>10</v>
      </c>
      <c r="N81" s="24" t="s">
        <v>60</v>
      </c>
      <c r="O81" s="24" t="s">
        <v>18</v>
      </c>
      <c r="P81" s="23" t="s">
        <v>12</v>
      </c>
      <c r="Q81" s="23" t="s">
        <v>323</v>
      </c>
      <c r="R81" s="24" t="s">
        <v>11</v>
      </c>
      <c r="S81" s="24" t="s">
        <v>30</v>
      </c>
      <c r="T81" s="24" t="s">
        <v>200</v>
      </c>
    </row>
    <row r="82" spans="1:20" ht="45" x14ac:dyDescent="0.25">
      <c r="A82" s="8">
        <v>122</v>
      </c>
      <c r="B82" s="24" t="s">
        <v>83</v>
      </c>
      <c r="C82" s="24" t="s">
        <v>17</v>
      </c>
      <c r="D82" s="23">
        <v>2</v>
      </c>
      <c r="E82" s="25" t="s">
        <v>84</v>
      </c>
      <c r="F82" s="24" t="s">
        <v>251</v>
      </c>
      <c r="G82" s="24" t="s">
        <v>478</v>
      </c>
      <c r="H82" s="23" t="s">
        <v>8</v>
      </c>
      <c r="I82" s="27">
        <v>20000000</v>
      </c>
      <c r="J82" s="26">
        <v>40000000</v>
      </c>
      <c r="K82" s="23" t="s">
        <v>9</v>
      </c>
      <c r="L82" s="28">
        <v>40000000</v>
      </c>
      <c r="M82" s="24" t="s">
        <v>10</v>
      </c>
      <c r="N82" s="24" t="s">
        <v>60</v>
      </c>
      <c r="O82" s="24" t="s">
        <v>18</v>
      </c>
      <c r="P82" s="23" t="s">
        <v>12</v>
      </c>
      <c r="Q82" s="23" t="s">
        <v>323</v>
      </c>
      <c r="R82" s="24" t="s">
        <v>11</v>
      </c>
      <c r="S82" s="24" t="s">
        <v>30</v>
      </c>
      <c r="T82" s="24" t="s">
        <v>200</v>
      </c>
    </row>
    <row r="83" spans="1:20" ht="45" x14ac:dyDescent="0.25">
      <c r="A83" s="8">
        <v>136</v>
      </c>
      <c r="B83" s="2" t="s">
        <v>150</v>
      </c>
      <c r="C83" s="8" t="s">
        <v>17</v>
      </c>
      <c r="D83" s="8">
        <v>2</v>
      </c>
      <c r="E83" s="3" t="s">
        <v>67</v>
      </c>
      <c r="F83" s="2" t="s">
        <v>251</v>
      </c>
      <c r="G83" s="2" t="s">
        <v>435</v>
      </c>
      <c r="H83" s="4" t="s">
        <v>8</v>
      </c>
      <c r="I83" s="5">
        <v>20000000</v>
      </c>
      <c r="J83" s="5">
        <f>I83*D83</f>
        <v>40000000</v>
      </c>
      <c r="K83" s="22" t="s">
        <v>9</v>
      </c>
      <c r="L83" s="5">
        <v>40000000</v>
      </c>
      <c r="M83" s="21" t="s">
        <v>278</v>
      </c>
      <c r="N83" s="34" t="s">
        <v>14</v>
      </c>
      <c r="O83" s="2" t="s">
        <v>46</v>
      </c>
      <c r="P83" s="23" t="s">
        <v>12</v>
      </c>
      <c r="Q83" s="8" t="s">
        <v>189</v>
      </c>
      <c r="R83" s="4" t="s">
        <v>11</v>
      </c>
      <c r="S83" s="2" t="s">
        <v>49</v>
      </c>
      <c r="T83" s="2"/>
    </row>
    <row r="84" spans="1:20" ht="45" x14ac:dyDescent="0.25">
      <c r="A84" s="8">
        <v>160</v>
      </c>
      <c r="B84" s="24" t="s">
        <v>83</v>
      </c>
      <c r="C84" s="24" t="s">
        <v>17</v>
      </c>
      <c r="D84" s="23">
        <v>2</v>
      </c>
      <c r="E84" s="25" t="s">
        <v>84</v>
      </c>
      <c r="F84" s="24" t="s">
        <v>251</v>
      </c>
      <c r="G84" s="24" t="s">
        <v>470</v>
      </c>
      <c r="H84" s="23" t="s">
        <v>8</v>
      </c>
      <c r="I84" s="27">
        <v>20000000</v>
      </c>
      <c r="J84" s="26">
        <v>40000000</v>
      </c>
      <c r="K84" s="23" t="s">
        <v>9</v>
      </c>
      <c r="L84" s="28">
        <v>40000000</v>
      </c>
      <c r="M84" s="24" t="s">
        <v>10</v>
      </c>
      <c r="N84" s="24" t="s">
        <v>60</v>
      </c>
      <c r="O84" s="24" t="s">
        <v>18</v>
      </c>
      <c r="P84" s="23" t="s">
        <v>12</v>
      </c>
      <c r="Q84" s="23" t="s">
        <v>323</v>
      </c>
      <c r="R84" s="24" t="s">
        <v>11</v>
      </c>
      <c r="S84" s="24" t="s">
        <v>30</v>
      </c>
      <c r="T84" s="24" t="s">
        <v>200</v>
      </c>
    </row>
    <row r="85" spans="1:20" ht="45" x14ac:dyDescent="0.25">
      <c r="A85" s="8">
        <v>161</v>
      </c>
      <c r="B85" s="23" t="s">
        <v>125</v>
      </c>
      <c r="C85" s="23" t="s">
        <v>17</v>
      </c>
      <c r="D85" s="23">
        <v>1</v>
      </c>
      <c r="E85" s="25" t="s">
        <v>127</v>
      </c>
      <c r="F85" s="24" t="s">
        <v>251</v>
      </c>
      <c r="G85" s="24" t="s">
        <v>469</v>
      </c>
      <c r="H85" s="23" t="s">
        <v>8</v>
      </c>
      <c r="I85" s="27">
        <v>40000000</v>
      </c>
      <c r="J85" s="26">
        <v>40000000</v>
      </c>
      <c r="K85" s="23" t="s">
        <v>9</v>
      </c>
      <c r="L85" s="26">
        <v>40000000</v>
      </c>
      <c r="M85" s="24" t="s">
        <v>10</v>
      </c>
      <c r="N85" s="23" t="s">
        <v>14</v>
      </c>
      <c r="O85" s="24" t="s">
        <v>19</v>
      </c>
      <c r="P85" s="23" t="s">
        <v>12</v>
      </c>
      <c r="Q85" s="23" t="s">
        <v>20</v>
      </c>
      <c r="R85" s="24" t="s">
        <v>11</v>
      </c>
      <c r="S85" s="24" t="s">
        <v>30</v>
      </c>
      <c r="T85" s="24" t="s">
        <v>335</v>
      </c>
    </row>
    <row r="86" spans="1:20" ht="45" x14ac:dyDescent="0.25">
      <c r="A86" s="8">
        <v>162</v>
      </c>
      <c r="B86" s="24" t="s">
        <v>227</v>
      </c>
      <c r="C86" s="23" t="s">
        <v>17</v>
      </c>
      <c r="D86" s="26">
        <v>30</v>
      </c>
      <c r="E86" s="25" t="s">
        <v>235</v>
      </c>
      <c r="F86" s="24" t="s">
        <v>172</v>
      </c>
      <c r="G86" s="24" t="s">
        <v>227</v>
      </c>
      <c r="H86" s="23" t="s">
        <v>8</v>
      </c>
      <c r="I86" s="27"/>
      <c r="J86" s="26">
        <v>40000000</v>
      </c>
      <c r="K86" s="23" t="s">
        <v>9</v>
      </c>
      <c r="L86" s="26">
        <v>40000000</v>
      </c>
      <c r="M86" s="24" t="s">
        <v>10</v>
      </c>
      <c r="N86" s="23" t="s">
        <v>14</v>
      </c>
      <c r="O86" s="24" t="s">
        <v>46</v>
      </c>
      <c r="P86" s="23" t="s">
        <v>12</v>
      </c>
      <c r="Q86" s="23" t="s">
        <v>189</v>
      </c>
      <c r="R86" s="24" t="s">
        <v>11</v>
      </c>
      <c r="S86" s="24" t="s">
        <v>30</v>
      </c>
      <c r="T86" s="24"/>
    </row>
    <row r="87" spans="1:20" ht="60" x14ac:dyDescent="0.25">
      <c r="A87" s="8">
        <v>22</v>
      </c>
      <c r="B87" s="35" t="s">
        <v>147</v>
      </c>
      <c r="C87" s="23" t="s">
        <v>17</v>
      </c>
      <c r="D87" s="23">
        <v>1</v>
      </c>
      <c r="E87" s="25" t="s">
        <v>148</v>
      </c>
      <c r="F87" s="24" t="s">
        <v>251</v>
      </c>
      <c r="G87" s="24" t="s">
        <v>422</v>
      </c>
      <c r="H87" s="23" t="s">
        <v>8</v>
      </c>
      <c r="I87" s="27">
        <v>33998580</v>
      </c>
      <c r="J87" s="27">
        <v>33998580</v>
      </c>
      <c r="K87" s="23" t="s">
        <v>9</v>
      </c>
      <c r="L87" s="28">
        <v>33998580</v>
      </c>
      <c r="M87" s="24" t="s">
        <v>10</v>
      </c>
      <c r="N87" s="24" t="s">
        <v>14</v>
      </c>
      <c r="O87" s="24" t="s">
        <v>334</v>
      </c>
      <c r="P87" s="23" t="s">
        <v>12</v>
      </c>
      <c r="Q87" s="24" t="s">
        <v>189</v>
      </c>
      <c r="R87" s="24" t="s">
        <v>11</v>
      </c>
      <c r="S87" s="24" t="s">
        <v>30</v>
      </c>
      <c r="T87" s="24" t="s">
        <v>340</v>
      </c>
    </row>
    <row r="88" spans="1:20" ht="45" x14ac:dyDescent="0.25">
      <c r="A88" s="8">
        <v>23</v>
      </c>
      <c r="B88" s="24" t="s">
        <v>47</v>
      </c>
      <c r="C88" s="23" t="s">
        <v>13</v>
      </c>
      <c r="D88" s="23">
        <v>2</v>
      </c>
      <c r="E88" s="25" t="s">
        <v>100</v>
      </c>
      <c r="F88" s="24" t="s">
        <v>315</v>
      </c>
      <c r="G88" s="24" t="s">
        <v>408</v>
      </c>
      <c r="H88" s="23" t="s">
        <v>8</v>
      </c>
      <c r="I88" s="27">
        <v>15000000</v>
      </c>
      <c r="J88" s="26">
        <v>30000000</v>
      </c>
      <c r="K88" s="23" t="s">
        <v>9</v>
      </c>
      <c r="L88" s="28">
        <v>30000000</v>
      </c>
      <c r="M88" s="24" t="s">
        <v>10</v>
      </c>
      <c r="N88" s="23" t="s">
        <v>14</v>
      </c>
      <c r="O88" s="24" t="s">
        <v>81</v>
      </c>
      <c r="P88" s="23" t="s">
        <v>12</v>
      </c>
      <c r="Q88" s="23" t="s">
        <v>323</v>
      </c>
      <c r="R88" s="24" t="s">
        <v>11</v>
      </c>
      <c r="S88" s="24" t="s">
        <v>30</v>
      </c>
      <c r="T88" s="24" t="s">
        <v>200</v>
      </c>
    </row>
    <row r="89" spans="1:20" ht="45" x14ac:dyDescent="0.25">
      <c r="A89" s="8">
        <v>88</v>
      </c>
      <c r="B89" s="24" t="s">
        <v>324</v>
      </c>
      <c r="C89" s="23" t="s">
        <v>13</v>
      </c>
      <c r="D89" s="26">
        <v>5</v>
      </c>
      <c r="E89" s="25" t="s">
        <v>324</v>
      </c>
      <c r="F89" s="24" t="s">
        <v>351</v>
      </c>
      <c r="G89" s="24" t="s">
        <v>326</v>
      </c>
      <c r="H89" s="23" t="s">
        <v>8</v>
      </c>
      <c r="I89" s="27">
        <v>6000000</v>
      </c>
      <c r="J89" s="26">
        <v>30000000</v>
      </c>
      <c r="K89" s="23" t="s">
        <v>9</v>
      </c>
      <c r="L89" s="28">
        <v>30000000</v>
      </c>
      <c r="M89" s="24" t="s">
        <v>10</v>
      </c>
      <c r="N89" s="23" t="s">
        <v>14</v>
      </c>
      <c r="O89" s="24" t="s">
        <v>46</v>
      </c>
      <c r="P89" s="23" t="s">
        <v>12</v>
      </c>
      <c r="Q89" s="23" t="s">
        <v>189</v>
      </c>
      <c r="R89" s="24" t="s">
        <v>11</v>
      </c>
      <c r="S89" s="24" t="s">
        <v>30</v>
      </c>
      <c r="T89" s="24" t="s">
        <v>325</v>
      </c>
    </row>
    <row r="90" spans="1:20" ht="45" x14ac:dyDescent="0.25">
      <c r="A90" s="8">
        <v>89</v>
      </c>
      <c r="B90" s="24" t="s">
        <v>91</v>
      </c>
      <c r="C90" s="24" t="s">
        <v>17</v>
      </c>
      <c r="D90" s="23">
        <v>1</v>
      </c>
      <c r="E90" s="25" t="s">
        <v>92</v>
      </c>
      <c r="F90" s="24" t="s">
        <v>251</v>
      </c>
      <c r="G90" s="24" t="s">
        <v>441</v>
      </c>
      <c r="H90" s="23" t="s">
        <v>8</v>
      </c>
      <c r="I90" s="27">
        <v>30000000</v>
      </c>
      <c r="J90" s="26">
        <v>30000000</v>
      </c>
      <c r="K90" s="23" t="s">
        <v>9</v>
      </c>
      <c r="L90" s="28">
        <v>30000000</v>
      </c>
      <c r="M90" s="24" t="s">
        <v>10</v>
      </c>
      <c r="N90" s="23" t="s">
        <v>14</v>
      </c>
      <c r="O90" s="24" t="s">
        <v>19</v>
      </c>
      <c r="P90" s="23" t="s">
        <v>12</v>
      </c>
      <c r="Q90" s="23" t="s">
        <v>20</v>
      </c>
      <c r="R90" s="24" t="s">
        <v>11</v>
      </c>
      <c r="S90" s="24" t="s">
        <v>30</v>
      </c>
      <c r="T90" s="24" t="s">
        <v>330</v>
      </c>
    </row>
    <row r="91" spans="1:20" ht="45" x14ac:dyDescent="0.25">
      <c r="A91" s="8">
        <v>56</v>
      </c>
      <c r="B91" s="2" t="s">
        <v>405</v>
      </c>
      <c r="C91" s="7" t="s">
        <v>136</v>
      </c>
      <c r="D91" s="4">
        <v>5</v>
      </c>
      <c r="E91" s="3" t="s">
        <v>406</v>
      </c>
      <c r="F91" s="2" t="s">
        <v>465</v>
      </c>
      <c r="G91" s="2" t="s">
        <v>464</v>
      </c>
      <c r="H91" s="4" t="s">
        <v>24</v>
      </c>
      <c r="I91" s="5">
        <v>500</v>
      </c>
      <c r="J91" s="6">
        <v>2500</v>
      </c>
      <c r="K91" s="4">
        <v>11500</v>
      </c>
      <c r="L91" s="5">
        <f>K91*J91</f>
        <v>28750000</v>
      </c>
      <c r="M91" s="2" t="s">
        <v>10</v>
      </c>
      <c r="N91" s="3" t="s">
        <v>14</v>
      </c>
      <c r="O91" s="2" t="s">
        <v>46</v>
      </c>
      <c r="P91" s="4" t="s">
        <v>12</v>
      </c>
      <c r="Q91" s="8" t="s">
        <v>189</v>
      </c>
      <c r="R91" s="7" t="s">
        <v>33</v>
      </c>
      <c r="S91" s="2" t="s">
        <v>49</v>
      </c>
      <c r="T91" s="2"/>
    </row>
    <row r="92" spans="1:20" ht="45" x14ac:dyDescent="0.25">
      <c r="A92" s="8">
        <v>105</v>
      </c>
      <c r="B92" s="2" t="s">
        <v>387</v>
      </c>
      <c r="C92" s="2" t="s">
        <v>13</v>
      </c>
      <c r="D92" s="4">
        <v>6</v>
      </c>
      <c r="E92" s="25" t="s">
        <v>387</v>
      </c>
      <c r="F92" s="24" t="s">
        <v>172</v>
      </c>
      <c r="G92" s="24" t="s">
        <v>387</v>
      </c>
      <c r="H92" s="23" t="s">
        <v>8</v>
      </c>
      <c r="I92" s="27">
        <f>J92/D92</f>
        <v>4650000</v>
      </c>
      <c r="J92" s="27">
        <v>27900000</v>
      </c>
      <c r="K92" s="23" t="s">
        <v>9</v>
      </c>
      <c r="L92" s="27">
        <v>27900000</v>
      </c>
      <c r="M92" s="24" t="s">
        <v>10</v>
      </c>
      <c r="N92" s="24" t="s">
        <v>396</v>
      </c>
      <c r="O92" s="24" t="s">
        <v>18</v>
      </c>
      <c r="P92" s="23" t="s">
        <v>12</v>
      </c>
      <c r="Q92" s="24" t="s">
        <v>189</v>
      </c>
      <c r="R92" s="24" t="s">
        <v>11</v>
      </c>
      <c r="S92" s="24" t="s">
        <v>388</v>
      </c>
      <c r="T92" s="24"/>
    </row>
    <row r="93" spans="1:20" ht="45" x14ac:dyDescent="0.25">
      <c r="A93" s="8">
        <v>123</v>
      </c>
      <c r="B93" s="24" t="s">
        <v>390</v>
      </c>
      <c r="C93" s="24" t="s">
        <v>13</v>
      </c>
      <c r="D93" s="23">
        <v>60</v>
      </c>
      <c r="E93" s="25" t="s">
        <v>390</v>
      </c>
      <c r="F93" s="24" t="s">
        <v>172</v>
      </c>
      <c r="G93" s="24" t="s">
        <v>387</v>
      </c>
      <c r="H93" s="23" t="s">
        <v>8</v>
      </c>
      <c r="I93" s="27">
        <f>J93/D93</f>
        <v>450000</v>
      </c>
      <c r="J93" s="26">
        <v>27000000</v>
      </c>
      <c r="K93" s="23" t="s">
        <v>9</v>
      </c>
      <c r="L93" s="26">
        <v>27000000</v>
      </c>
      <c r="M93" s="24" t="s">
        <v>10</v>
      </c>
      <c r="N93" s="24" t="s">
        <v>396</v>
      </c>
      <c r="O93" s="24" t="s">
        <v>18</v>
      </c>
      <c r="P93" s="23" t="s">
        <v>12</v>
      </c>
      <c r="Q93" s="23" t="s">
        <v>323</v>
      </c>
      <c r="R93" s="24" t="s">
        <v>11</v>
      </c>
      <c r="S93" s="24" t="s">
        <v>388</v>
      </c>
      <c r="T93" s="24"/>
    </row>
    <row r="94" spans="1:20" ht="45" x14ac:dyDescent="0.25">
      <c r="A94" s="8">
        <v>124</v>
      </c>
      <c r="B94" s="24" t="s">
        <v>357</v>
      </c>
      <c r="C94" s="23" t="s">
        <v>17</v>
      </c>
      <c r="D94" s="26">
        <v>1</v>
      </c>
      <c r="E94" s="25" t="s">
        <v>358</v>
      </c>
      <c r="F94" s="24" t="s">
        <v>172</v>
      </c>
      <c r="G94" s="24" t="s">
        <v>477</v>
      </c>
      <c r="H94" s="23" t="s">
        <v>8</v>
      </c>
      <c r="I94" s="26">
        <v>25000000</v>
      </c>
      <c r="J94" s="26">
        <v>25000000</v>
      </c>
      <c r="K94" s="23" t="s">
        <v>9</v>
      </c>
      <c r="L94" s="26">
        <v>25000000</v>
      </c>
      <c r="M94" s="24" t="s">
        <v>10</v>
      </c>
      <c r="N94" s="23" t="s">
        <v>14</v>
      </c>
      <c r="O94" s="24" t="s">
        <v>46</v>
      </c>
      <c r="P94" s="23" t="s">
        <v>12</v>
      </c>
      <c r="Q94" s="23" t="s">
        <v>189</v>
      </c>
      <c r="R94" s="24" t="s">
        <v>11</v>
      </c>
      <c r="S94" s="24" t="s">
        <v>30</v>
      </c>
      <c r="T94" s="24"/>
    </row>
    <row r="95" spans="1:20" ht="45" x14ac:dyDescent="0.25">
      <c r="A95" s="8">
        <v>57</v>
      </c>
      <c r="B95" s="2" t="s">
        <v>79</v>
      </c>
      <c r="C95" s="4" t="s">
        <v>13</v>
      </c>
      <c r="D95" s="4">
        <v>1</v>
      </c>
      <c r="E95" s="3" t="s">
        <v>316</v>
      </c>
      <c r="F95" s="7" t="s">
        <v>315</v>
      </c>
      <c r="G95" s="7" t="s">
        <v>456</v>
      </c>
      <c r="H95" s="4" t="s">
        <v>8</v>
      </c>
      <c r="I95" s="5">
        <v>22000000</v>
      </c>
      <c r="J95" s="5">
        <v>22000000</v>
      </c>
      <c r="K95" s="22" t="s">
        <v>9</v>
      </c>
      <c r="L95" s="14">
        <v>22000000</v>
      </c>
      <c r="M95" s="2" t="s">
        <v>10</v>
      </c>
      <c r="N95" s="4" t="s">
        <v>14</v>
      </c>
      <c r="O95" s="2" t="s">
        <v>46</v>
      </c>
      <c r="P95" s="23" t="s">
        <v>12</v>
      </c>
      <c r="Q95" s="4" t="s">
        <v>189</v>
      </c>
      <c r="R95" s="4" t="s">
        <v>11</v>
      </c>
      <c r="S95" s="7" t="s">
        <v>248</v>
      </c>
      <c r="T95" s="7"/>
    </row>
    <row r="96" spans="1:20" ht="45" x14ac:dyDescent="0.25">
      <c r="A96" s="8">
        <v>126</v>
      </c>
      <c r="B96" s="24" t="s">
        <v>392</v>
      </c>
      <c r="C96" s="23" t="s">
        <v>13</v>
      </c>
      <c r="D96" s="23">
        <v>1</v>
      </c>
      <c r="E96" s="24" t="s">
        <v>392</v>
      </c>
      <c r="F96" s="24" t="s">
        <v>172</v>
      </c>
      <c r="G96" s="24" t="s">
        <v>387</v>
      </c>
      <c r="H96" s="23" t="s">
        <v>8</v>
      </c>
      <c r="I96" s="27">
        <v>21800000</v>
      </c>
      <c r="J96" s="27">
        <v>21800000</v>
      </c>
      <c r="K96" s="23" t="s">
        <v>9</v>
      </c>
      <c r="L96" s="27">
        <v>21800000</v>
      </c>
      <c r="M96" s="24" t="s">
        <v>10</v>
      </c>
      <c r="N96" s="24" t="s">
        <v>396</v>
      </c>
      <c r="O96" s="24" t="s">
        <v>18</v>
      </c>
      <c r="P96" s="23" t="s">
        <v>12</v>
      </c>
      <c r="Q96" s="23" t="s">
        <v>323</v>
      </c>
      <c r="R96" s="24" t="s">
        <v>11</v>
      </c>
      <c r="S96" s="24" t="s">
        <v>388</v>
      </c>
      <c r="T96" s="24"/>
    </row>
    <row r="97" spans="1:20" ht="45" x14ac:dyDescent="0.25">
      <c r="A97" s="8">
        <v>25</v>
      </c>
      <c r="B97" s="24" t="s">
        <v>226</v>
      </c>
      <c r="C97" s="23" t="s">
        <v>13</v>
      </c>
      <c r="D97" s="26">
        <v>6</v>
      </c>
      <c r="E97" s="25" t="s">
        <v>234</v>
      </c>
      <c r="F97" s="24" t="s">
        <v>455</v>
      </c>
      <c r="G97" s="24" t="s">
        <v>417</v>
      </c>
      <c r="H97" s="23" t="s">
        <v>8</v>
      </c>
      <c r="I97" s="27">
        <v>3500000</v>
      </c>
      <c r="J97" s="26">
        <v>21000000</v>
      </c>
      <c r="K97" s="23" t="s">
        <v>9</v>
      </c>
      <c r="L97" s="26">
        <v>21000000</v>
      </c>
      <c r="M97" s="24" t="s">
        <v>10</v>
      </c>
      <c r="N97" s="23" t="s">
        <v>14</v>
      </c>
      <c r="O97" s="24" t="s">
        <v>46</v>
      </c>
      <c r="P97" s="23" t="s">
        <v>12</v>
      </c>
      <c r="Q97" s="23" t="s">
        <v>189</v>
      </c>
      <c r="R97" s="24" t="s">
        <v>11</v>
      </c>
      <c r="S97" s="24" t="s">
        <v>30</v>
      </c>
      <c r="T97" s="24"/>
    </row>
    <row r="98" spans="1:20" ht="45" x14ac:dyDescent="0.25">
      <c r="A98" s="8">
        <v>127</v>
      </c>
      <c r="B98" s="24" t="s">
        <v>226</v>
      </c>
      <c r="C98" s="23" t="s">
        <v>13</v>
      </c>
      <c r="D98" s="26">
        <v>6</v>
      </c>
      <c r="E98" s="25" t="s">
        <v>234</v>
      </c>
      <c r="F98" s="24" t="s">
        <v>351</v>
      </c>
      <c r="G98" s="24" t="s">
        <v>417</v>
      </c>
      <c r="H98" s="23" t="s">
        <v>8</v>
      </c>
      <c r="I98" s="27">
        <v>3500000</v>
      </c>
      <c r="J98" s="26">
        <v>21000000</v>
      </c>
      <c r="K98" s="23" t="s">
        <v>9</v>
      </c>
      <c r="L98" s="26">
        <v>21000000</v>
      </c>
      <c r="M98" s="24" t="s">
        <v>10</v>
      </c>
      <c r="N98" s="23" t="s">
        <v>14</v>
      </c>
      <c r="O98" s="24" t="s">
        <v>46</v>
      </c>
      <c r="P98" s="23" t="s">
        <v>12</v>
      </c>
      <c r="Q98" s="23" t="s">
        <v>189</v>
      </c>
      <c r="R98" s="24" t="s">
        <v>11</v>
      </c>
      <c r="S98" s="24" t="s">
        <v>30</v>
      </c>
      <c r="T98" s="24"/>
    </row>
    <row r="99" spans="1:20" ht="45" x14ac:dyDescent="0.25">
      <c r="A99" s="8">
        <v>106</v>
      </c>
      <c r="B99" s="2" t="s">
        <v>393</v>
      </c>
      <c r="C99" s="2" t="s">
        <v>13</v>
      </c>
      <c r="D99" s="4">
        <v>1</v>
      </c>
      <c r="E99" s="25" t="s">
        <v>394</v>
      </c>
      <c r="F99" s="24" t="s">
        <v>172</v>
      </c>
      <c r="G99" s="24" t="s">
        <v>393</v>
      </c>
      <c r="H99" s="23" t="s">
        <v>8</v>
      </c>
      <c r="I99" s="27">
        <v>20800000</v>
      </c>
      <c r="J99" s="27">
        <v>20800000</v>
      </c>
      <c r="K99" s="23" t="s">
        <v>9</v>
      </c>
      <c r="L99" s="27">
        <v>20800000</v>
      </c>
      <c r="M99" s="24" t="s">
        <v>10</v>
      </c>
      <c r="N99" s="24" t="s">
        <v>397</v>
      </c>
      <c r="O99" s="24" t="s">
        <v>18</v>
      </c>
      <c r="P99" s="23" t="s">
        <v>12</v>
      </c>
      <c r="Q99" s="24" t="s">
        <v>189</v>
      </c>
      <c r="R99" s="24" t="s">
        <v>11</v>
      </c>
      <c r="S99" s="24" t="s">
        <v>388</v>
      </c>
      <c r="T99" s="24"/>
    </row>
    <row r="100" spans="1:20" ht="60" x14ac:dyDescent="0.25">
      <c r="A100" s="8">
        <v>27</v>
      </c>
      <c r="B100" s="24" t="s">
        <v>146</v>
      </c>
      <c r="C100" s="23" t="s">
        <v>13</v>
      </c>
      <c r="D100" s="23">
        <v>77</v>
      </c>
      <c r="E100" s="25" t="s">
        <v>145</v>
      </c>
      <c r="F100" s="24" t="s">
        <v>457</v>
      </c>
      <c r="G100" s="24" t="s">
        <v>457</v>
      </c>
      <c r="H100" s="23" t="s">
        <v>8</v>
      </c>
      <c r="I100" s="27">
        <v>260000</v>
      </c>
      <c r="J100" s="27">
        <v>20020000</v>
      </c>
      <c r="K100" s="23" t="s">
        <v>9</v>
      </c>
      <c r="L100" s="28">
        <v>20020000</v>
      </c>
      <c r="M100" s="24" t="s">
        <v>10</v>
      </c>
      <c r="N100" s="24" t="s">
        <v>14</v>
      </c>
      <c r="O100" s="24" t="s">
        <v>334</v>
      </c>
      <c r="P100" s="23" t="s">
        <v>12</v>
      </c>
      <c r="Q100" s="24" t="s">
        <v>189</v>
      </c>
      <c r="R100" s="24" t="s">
        <v>11</v>
      </c>
      <c r="S100" s="24" t="s">
        <v>30</v>
      </c>
      <c r="T100" s="24" t="s">
        <v>340</v>
      </c>
    </row>
    <row r="101" spans="1:20" ht="45" x14ac:dyDescent="0.25">
      <c r="A101" s="8">
        <v>90</v>
      </c>
      <c r="B101" s="24" t="s">
        <v>355</v>
      </c>
      <c r="C101" s="23" t="s">
        <v>136</v>
      </c>
      <c r="D101" s="26">
        <v>4</v>
      </c>
      <c r="E101" s="25" t="s">
        <v>356</v>
      </c>
      <c r="F101" s="24" t="s">
        <v>351</v>
      </c>
      <c r="G101" s="24" t="s">
        <v>442</v>
      </c>
      <c r="H101" s="23" t="s">
        <v>8</v>
      </c>
      <c r="I101" s="27">
        <v>5000000</v>
      </c>
      <c r="J101" s="26">
        <v>20000000</v>
      </c>
      <c r="K101" s="23" t="s">
        <v>9</v>
      </c>
      <c r="L101" s="26">
        <v>20000000</v>
      </c>
      <c r="M101" s="24" t="s">
        <v>10</v>
      </c>
      <c r="N101" s="23" t="s">
        <v>14</v>
      </c>
      <c r="O101" s="24" t="s">
        <v>81</v>
      </c>
      <c r="P101" s="23" t="s">
        <v>12</v>
      </c>
      <c r="Q101" s="23" t="s">
        <v>189</v>
      </c>
      <c r="R101" s="24" t="s">
        <v>11</v>
      </c>
      <c r="S101" s="24" t="s">
        <v>30</v>
      </c>
      <c r="T101" s="24"/>
    </row>
    <row r="102" spans="1:20" ht="45" x14ac:dyDescent="0.25">
      <c r="A102" s="8">
        <v>128</v>
      </c>
      <c r="B102" s="24" t="s">
        <v>476</v>
      </c>
      <c r="C102" s="23" t="s">
        <v>13</v>
      </c>
      <c r="D102" s="23">
        <v>10</v>
      </c>
      <c r="E102" s="25" t="s">
        <v>94</v>
      </c>
      <c r="F102" s="24" t="s">
        <v>315</v>
      </c>
      <c r="G102" s="24" t="s">
        <v>476</v>
      </c>
      <c r="H102" s="23" t="s">
        <v>8</v>
      </c>
      <c r="I102" s="27">
        <v>2000000</v>
      </c>
      <c r="J102" s="26">
        <v>20000000</v>
      </c>
      <c r="K102" s="23" t="s">
        <v>9</v>
      </c>
      <c r="L102" s="28">
        <v>20000000</v>
      </c>
      <c r="M102" s="24" t="s">
        <v>10</v>
      </c>
      <c r="N102" s="24" t="s">
        <v>331</v>
      </c>
      <c r="O102" s="24" t="s">
        <v>18</v>
      </c>
      <c r="P102" s="23" t="s">
        <v>12</v>
      </c>
      <c r="Q102" s="23" t="s">
        <v>323</v>
      </c>
      <c r="R102" s="24" t="s">
        <v>11</v>
      </c>
      <c r="S102" s="24" t="s">
        <v>30</v>
      </c>
      <c r="T102" s="24" t="s">
        <v>200</v>
      </c>
    </row>
    <row r="103" spans="1:20" ht="45" x14ac:dyDescent="0.25">
      <c r="A103" s="8">
        <v>28</v>
      </c>
      <c r="B103" s="24" t="s">
        <v>387</v>
      </c>
      <c r="C103" s="23" t="s">
        <v>13</v>
      </c>
      <c r="D103" s="23">
        <v>4</v>
      </c>
      <c r="E103" s="25" t="s">
        <v>387</v>
      </c>
      <c r="F103" s="24" t="s">
        <v>172</v>
      </c>
      <c r="G103" s="24" t="s">
        <v>387</v>
      </c>
      <c r="H103" s="23" t="s">
        <v>8</v>
      </c>
      <c r="I103" s="27">
        <f>J103/D103</f>
        <v>4900000</v>
      </c>
      <c r="J103" s="27">
        <v>19600000</v>
      </c>
      <c r="K103" s="23" t="s">
        <v>9</v>
      </c>
      <c r="L103" s="27">
        <v>19600000</v>
      </c>
      <c r="M103" s="24" t="s">
        <v>10</v>
      </c>
      <c r="N103" s="34" t="s">
        <v>396</v>
      </c>
      <c r="O103" s="24" t="s">
        <v>18</v>
      </c>
      <c r="P103" s="23" t="s">
        <v>12</v>
      </c>
      <c r="Q103" s="24" t="s">
        <v>189</v>
      </c>
      <c r="R103" s="24" t="s">
        <v>11</v>
      </c>
      <c r="S103" s="24" t="s">
        <v>388</v>
      </c>
      <c r="T103" s="24"/>
    </row>
    <row r="104" spans="1:20" ht="45" x14ac:dyDescent="0.25">
      <c r="A104" s="8">
        <v>146</v>
      </c>
      <c r="B104" s="2" t="s">
        <v>387</v>
      </c>
      <c r="C104" s="8" t="s">
        <v>13</v>
      </c>
      <c r="D104" s="8">
        <v>10</v>
      </c>
      <c r="E104" s="3" t="s">
        <v>387</v>
      </c>
      <c r="F104" s="2" t="s">
        <v>172</v>
      </c>
      <c r="G104" s="2" t="s">
        <v>387</v>
      </c>
      <c r="H104" s="4" t="s">
        <v>8</v>
      </c>
      <c r="I104" s="5">
        <v>1960000</v>
      </c>
      <c r="J104" s="6">
        <v>19600000</v>
      </c>
      <c r="K104" s="22" t="s">
        <v>9</v>
      </c>
      <c r="L104" s="5">
        <v>19600000</v>
      </c>
      <c r="M104" s="2" t="s">
        <v>10</v>
      </c>
      <c r="N104" s="24" t="s">
        <v>396</v>
      </c>
      <c r="O104" s="24" t="s">
        <v>18</v>
      </c>
      <c r="P104" s="23" t="s">
        <v>12</v>
      </c>
      <c r="Q104" s="23" t="s">
        <v>323</v>
      </c>
      <c r="R104" s="24" t="s">
        <v>11</v>
      </c>
      <c r="S104" s="24" t="s">
        <v>388</v>
      </c>
      <c r="T104" s="7"/>
    </row>
    <row r="105" spans="1:20" ht="45" x14ac:dyDescent="0.25">
      <c r="A105" s="8">
        <v>24</v>
      </c>
      <c r="B105" s="24" t="s">
        <v>96</v>
      </c>
      <c r="C105" s="23" t="s">
        <v>97</v>
      </c>
      <c r="D105" s="23">
        <v>300</v>
      </c>
      <c r="E105" s="25" t="s">
        <v>180</v>
      </c>
      <c r="F105" s="24" t="s">
        <v>455</v>
      </c>
      <c r="G105" s="24" t="s">
        <v>181</v>
      </c>
      <c r="H105" s="23" t="s">
        <v>8</v>
      </c>
      <c r="I105" s="27">
        <v>65000</v>
      </c>
      <c r="J105" s="26">
        <f>D105*I105</f>
        <v>19500000</v>
      </c>
      <c r="K105" s="23" t="s">
        <v>9</v>
      </c>
      <c r="L105" s="26">
        <v>19500000</v>
      </c>
      <c r="M105" s="24" t="s">
        <v>10</v>
      </c>
      <c r="N105" s="23" t="s">
        <v>14</v>
      </c>
      <c r="O105" s="24" t="s">
        <v>81</v>
      </c>
      <c r="P105" s="23" t="s">
        <v>12</v>
      </c>
      <c r="Q105" s="23" t="s">
        <v>323</v>
      </c>
      <c r="R105" s="24" t="s">
        <v>11</v>
      </c>
      <c r="S105" s="24" t="s">
        <v>30</v>
      </c>
      <c r="T105" s="24" t="s">
        <v>201</v>
      </c>
    </row>
    <row r="106" spans="1:20" ht="45" x14ac:dyDescent="0.25">
      <c r="A106" s="8">
        <v>125</v>
      </c>
      <c r="B106" s="24" t="s">
        <v>96</v>
      </c>
      <c r="C106" s="23" t="s">
        <v>97</v>
      </c>
      <c r="D106" s="23">
        <v>300</v>
      </c>
      <c r="E106" s="25" t="s">
        <v>180</v>
      </c>
      <c r="F106" s="24" t="s">
        <v>351</v>
      </c>
      <c r="G106" s="24" t="s">
        <v>181</v>
      </c>
      <c r="H106" s="23" t="s">
        <v>8</v>
      </c>
      <c r="I106" s="27">
        <v>65000</v>
      </c>
      <c r="J106" s="26">
        <f>I106*D106</f>
        <v>19500000</v>
      </c>
      <c r="K106" s="23" t="s">
        <v>9</v>
      </c>
      <c r="L106" s="26">
        <v>19500000</v>
      </c>
      <c r="M106" s="24" t="s">
        <v>10</v>
      </c>
      <c r="N106" s="23" t="s">
        <v>14</v>
      </c>
      <c r="O106" s="24" t="s">
        <v>81</v>
      </c>
      <c r="P106" s="23" t="s">
        <v>12</v>
      </c>
      <c r="Q106" s="23" t="s">
        <v>323</v>
      </c>
      <c r="R106" s="24" t="s">
        <v>11</v>
      </c>
      <c r="S106" s="24" t="s">
        <v>30</v>
      </c>
      <c r="T106" s="24" t="s">
        <v>201</v>
      </c>
    </row>
    <row r="107" spans="1:20" ht="45" x14ac:dyDescent="0.25">
      <c r="A107" s="8">
        <v>163</v>
      </c>
      <c r="B107" s="24" t="s">
        <v>122</v>
      </c>
      <c r="C107" s="23" t="s">
        <v>13</v>
      </c>
      <c r="D107" s="23">
        <v>6</v>
      </c>
      <c r="E107" s="29" t="s">
        <v>123</v>
      </c>
      <c r="F107" s="24" t="s">
        <v>455</v>
      </c>
      <c r="G107" s="24" t="s">
        <v>417</v>
      </c>
      <c r="H107" s="23" t="s">
        <v>8</v>
      </c>
      <c r="I107" s="27">
        <v>3000000</v>
      </c>
      <c r="J107" s="26">
        <v>18000000</v>
      </c>
      <c r="K107" s="23" t="s">
        <v>9</v>
      </c>
      <c r="L107" s="26">
        <v>18000000</v>
      </c>
      <c r="M107" s="24" t="s">
        <v>10</v>
      </c>
      <c r="N107" s="23" t="s">
        <v>14</v>
      </c>
      <c r="O107" s="24" t="s">
        <v>46</v>
      </c>
      <c r="P107" s="23" t="s">
        <v>12</v>
      </c>
      <c r="Q107" s="23" t="s">
        <v>189</v>
      </c>
      <c r="R107" s="24" t="s">
        <v>11</v>
      </c>
      <c r="S107" s="24" t="s">
        <v>30</v>
      </c>
      <c r="T107" s="24" t="s">
        <v>335</v>
      </c>
    </row>
    <row r="108" spans="1:20" ht="409.5" x14ac:dyDescent="0.25">
      <c r="A108" s="8">
        <v>137</v>
      </c>
      <c r="B108" s="2" t="s">
        <v>296</v>
      </c>
      <c r="C108" s="4" t="s">
        <v>13</v>
      </c>
      <c r="D108" s="4">
        <v>5</v>
      </c>
      <c r="E108" s="3" t="s">
        <v>310</v>
      </c>
      <c r="F108" s="2" t="s">
        <v>315</v>
      </c>
      <c r="G108" s="2" t="s">
        <v>450</v>
      </c>
      <c r="H108" s="4" t="s">
        <v>8</v>
      </c>
      <c r="I108" s="5">
        <v>3500000</v>
      </c>
      <c r="J108" s="5">
        <v>3500000</v>
      </c>
      <c r="K108" s="22" t="s">
        <v>9</v>
      </c>
      <c r="L108" s="21">
        <v>17500000</v>
      </c>
      <c r="M108" s="21" t="s">
        <v>278</v>
      </c>
      <c r="N108" s="34" t="s">
        <v>14</v>
      </c>
      <c r="O108" s="2" t="s">
        <v>46</v>
      </c>
      <c r="P108" s="23" t="s">
        <v>12</v>
      </c>
      <c r="Q108" s="8" t="s">
        <v>189</v>
      </c>
      <c r="R108" s="2" t="s">
        <v>11</v>
      </c>
      <c r="S108" s="2" t="s">
        <v>49</v>
      </c>
      <c r="T108" s="2"/>
    </row>
    <row r="109" spans="1:20" ht="45" x14ac:dyDescent="0.25">
      <c r="A109" s="8">
        <v>91</v>
      </c>
      <c r="B109" s="24" t="s">
        <v>181</v>
      </c>
      <c r="C109" s="23" t="s">
        <v>13</v>
      </c>
      <c r="D109" s="23">
        <v>4</v>
      </c>
      <c r="E109" s="25" t="s">
        <v>197</v>
      </c>
      <c r="F109" s="24" t="s">
        <v>455</v>
      </c>
      <c r="G109" s="24" t="s">
        <v>181</v>
      </c>
      <c r="H109" s="23" t="s">
        <v>8</v>
      </c>
      <c r="I109" s="27">
        <v>4000000</v>
      </c>
      <c r="J109" s="26">
        <v>16000000</v>
      </c>
      <c r="K109" s="23" t="s">
        <v>9</v>
      </c>
      <c r="L109" s="28">
        <v>16000000</v>
      </c>
      <c r="M109" s="24" t="s">
        <v>10</v>
      </c>
      <c r="N109" s="24" t="s">
        <v>14</v>
      </c>
      <c r="O109" s="24" t="s">
        <v>81</v>
      </c>
      <c r="P109" s="23" t="s">
        <v>12</v>
      </c>
      <c r="Q109" s="23" t="s">
        <v>189</v>
      </c>
      <c r="R109" s="24" t="s">
        <v>11</v>
      </c>
      <c r="S109" s="24" t="s">
        <v>30</v>
      </c>
      <c r="T109" s="24" t="s">
        <v>335</v>
      </c>
    </row>
    <row r="110" spans="1:20" ht="45" x14ac:dyDescent="0.25">
      <c r="A110" s="8">
        <v>107</v>
      </c>
      <c r="B110" s="2" t="s">
        <v>390</v>
      </c>
      <c r="C110" s="2" t="s">
        <v>13</v>
      </c>
      <c r="D110" s="4">
        <v>35</v>
      </c>
      <c r="E110" s="25" t="s">
        <v>390</v>
      </c>
      <c r="F110" s="24" t="s">
        <v>172</v>
      </c>
      <c r="G110" s="24" t="s">
        <v>424</v>
      </c>
      <c r="H110" s="23" t="s">
        <v>8</v>
      </c>
      <c r="I110" s="27">
        <f>J110/D110</f>
        <v>448571.42857142858</v>
      </c>
      <c r="J110" s="27">
        <v>15700000</v>
      </c>
      <c r="K110" s="23" t="s">
        <v>9</v>
      </c>
      <c r="L110" s="27">
        <v>15700000</v>
      </c>
      <c r="M110" s="24" t="s">
        <v>10</v>
      </c>
      <c r="N110" s="24" t="s">
        <v>396</v>
      </c>
      <c r="O110" s="24" t="s">
        <v>18</v>
      </c>
      <c r="P110" s="23" t="s">
        <v>12</v>
      </c>
      <c r="Q110" s="24" t="s">
        <v>189</v>
      </c>
      <c r="R110" s="24" t="s">
        <v>11</v>
      </c>
      <c r="S110" s="24" t="s">
        <v>388</v>
      </c>
      <c r="T110" s="24"/>
    </row>
    <row r="111" spans="1:20" ht="45" x14ac:dyDescent="0.25">
      <c r="A111" s="8">
        <v>29</v>
      </c>
      <c r="B111" s="24" t="s">
        <v>173</v>
      </c>
      <c r="C111" s="23" t="s">
        <v>17</v>
      </c>
      <c r="D111" s="23">
        <v>1</v>
      </c>
      <c r="E111" s="25" t="s">
        <v>173</v>
      </c>
      <c r="F111" s="24" t="s">
        <v>172</v>
      </c>
      <c r="G111" s="24" t="s">
        <v>411</v>
      </c>
      <c r="H111" s="23" t="s">
        <v>8</v>
      </c>
      <c r="I111" s="27">
        <v>15000000</v>
      </c>
      <c r="J111" s="27">
        <v>15000000</v>
      </c>
      <c r="K111" s="23" t="s">
        <v>9</v>
      </c>
      <c r="L111" s="28">
        <v>15000000</v>
      </c>
      <c r="M111" s="24" t="s">
        <v>10</v>
      </c>
      <c r="N111" s="24" t="s">
        <v>14</v>
      </c>
      <c r="O111" s="24" t="s">
        <v>46</v>
      </c>
      <c r="P111" s="23" t="s">
        <v>12</v>
      </c>
      <c r="Q111" s="24" t="s">
        <v>189</v>
      </c>
      <c r="R111" s="23" t="s">
        <v>11</v>
      </c>
      <c r="S111" s="24" t="s">
        <v>30</v>
      </c>
      <c r="T111" s="24" t="s">
        <v>340</v>
      </c>
    </row>
    <row r="112" spans="1:20" ht="45" x14ac:dyDescent="0.25">
      <c r="A112" s="8">
        <v>129</v>
      </c>
      <c r="B112" s="24" t="s">
        <v>320</v>
      </c>
      <c r="C112" s="23" t="s">
        <v>17</v>
      </c>
      <c r="D112" s="26">
        <v>1</v>
      </c>
      <c r="E112" s="25" t="s">
        <v>321</v>
      </c>
      <c r="F112" s="24" t="s">
        <v>172</v>
      </c>
      <c r="G112" s="24" t="s">
        <v>475</v>
      </c>
      <c r="H112" s="23" t="s">
        <v>8</v>
      </c>
      <c r="I112" s="27">
        <v>15000000</v>
      </c>
      <c r="J112" s="26">
        <v>15000000</v>
      </c>
      <c r="K112" s="23" t="s">
        <v>9</v>
      </c>
      <c r="L112" s="28">
        <v>15000000</v>
      </c>
      <c r="M112" s="24" t="s">
        <v>10</v>
      </c>
      <c r="N112" s="23" t="s">
        <v>14</v>
      </c>
      <c r="O112" s="24" t="s">
        <v>19</v>
      </c>
      <c r="P112" s="23" t="s">
        <v>12</v>
      </c>
      <c r="Q112" s="23" t="s">
        <v>20</v>
      </c>
      <c r="R112" s="24" t="s">
        <v>11</v>
      </c>
      <c r="S112" s="24" t="s">
        <v>30</v>
      </c>
      <c r="T112" s="24" t="s">
        <v>199</v>
      </c>
    </row>
    <row r="113" spans="1:20" ht="135" x14ac:dyDescent="0.25">
      <c r="A113" s="8">
        <v>108</v>
      </c>
      <c r="B113" s="2" t="s">
        <v>294</v>
      </c>
      <c r="C113" s="4" t="s">
        <v>13</v>
      </c>
      <c r="D113" s="4">
        <v>2</v>
      </c>
      <c r="E113" s="3" t="s">
        <v>308</v>
      </c>
      <c r="F113" s="2" t="s">
        <v>465</v>
      </c>
      <c r="G113" s="2" t="s">
        <v>447</v>
      </c>
      <c r="H113" s="4" t="s">
        <v>8</v>
      </c>
      <c r="I113" s="5">
        <v>7000000</v>
      </c>
      <c r="J113" s="5">
        <v>7000000</v>
      </c>
      <c r="K113" s="22" t="s">
        <v>9</v>
      </c>
      <c r="L113" s="21">
        <v>14000000</v>
      </c>
      <c r="M113" s="24" t="s">
        <v>10</v>
      </c>
      <c r="N113" s="34" t="s">
        <v>14</v>
      </c>
      <c r="O113" s="2" t="s">
        <v>46</v>
      </c>
      <c r="P113" s="23" t="s">
        <v>12</v>
      </c>
      <c r="Q113" s="24" t="s">
        <v>189</v>
      </c>
      <c r="R113" s="4" t="s">
        <v>11</v>
      </c>
      <c r="S113" s="2" t="s">
        <v>49</v>
      </c>
      <c r="T113" s="2"/>
    </row>
    <row r="114" spans="1:20" ht="45" x14ac:dyDescent="0.25">
      <c r="A114" s="8">
        <v>164</v>
      </c>
      <c r="B114" s="23" t="s">
        <v>121</v>
      </c>
      <c r="C114" s="23" t="s">
        <v>13</v>
      </c>
      <c r="D114" s="23">
        <v>2</v>
      </c>
      <c r="E114" s="29" t="s">
        <v>121</v>
      </c>
      <c r="F114" s="24" t="s">
        <v>315</v>
      </c>
      <c r="G114" s="24" t="s">
        <v>417</v>
      </c>
      <c r="H114" s="23" t="s">
        <v>8</v>
      </c>
      <c r="I114" s="27">
        <v>6000000</v>
      </c>
      <c r="J114" s="26">
        <v>12000000</v>
      </c>
      <c r="K114" s="26" t="s">
        <v>9</v>
      </c>
      <c r="L114" s="26">
        <v>12000000</v>
      </c>
      <c r="M114" s="24" t="s">
        <v>10</v>
      </c>
      <c r="N114" s="23" t="s">
        <v>14</v>
      </c>
      <c r="O114" s="24" t="s">
        <v>46</v>
      </c>
      <c r="P114" s="23" t="s">
        <v>12</v>
      </c>
      <c r="Q114" s="23" t="s">
        <v>189</v>
      </c>
      <c r="R114" s="24" t="s">
        <v>11</v>
      </c>
      <c r="S114" s="24" t="s">
        <v>30</v>
      </c>
      <c r="T114" s="24" t="s">
        <v>335</v>
      </c>
    </row>
    <row r="115" spans="1:20" ht="45" x14ac:dyDescent="0.25">
      <c r="A115" s="8">
        <v>109</v>
      </c>
      <c r="B115" s="2" t="s">
        <v>392</v>
      </c>
      <c r="C115" s="4" t="s">
        <v>13</v>
      </c>
      <c r="D115" s="4">
        <v>1</v>
      </c>
      <c r="E115" s="2" t="s">
        <v>392</v>
      </c>
      <c r="F115" s="24" t="s">
        <v>172</v>
      </c>
      <c r="G115" s="24" t="s">
        <v>448</v>
      </c>
      <c r="H115" s="23" t="s">
        <v>8</v>
      </c>
      <c r="I115" s="5">
        <v>10900000</v>
      </c>
      <c r="J115" s="5">
        <v>10900000</v>
      </c>
      <c r="K115" s="22" t="s">
        <v>9</v>
      </c>
      <c r="L115" s="5">
        <v>10900000</v>
      </c>
      <c r="M115" s="24" t="s">
        <v>10</v>
      </c>
      <c r="N115" s="24" t="s">
        <v>396</v>
      </c>
      <c r="O115" s="24" t="s">
        <v>18</v>
      </c>
      <c r="P115" s="23" t="s">
        <v>12</v>
      </c>
      <c r="Q115" s="24" t="s">
        <v>189</v>
      </c>
      <c r="R115" s="4" t="s">
        <v>11</v>
      </c>
      <c r="S115" s="24" t="s">
        <v>388</v>
      </c>
      <c r="T115" s="2"/>
    </row>
    <row r="116" spans="1:20" ht="45" x14ac:dyDescent="0.25">
      <c r="A116" s="8">
        <v>147</v>
      </c>
      <c r="B116" s="2" t="s">
        <v>392</v>
      </c>
      <c r="C116" s="8" t="s">
        <v>13</v>
      </c>
      <c r="D116" s="8">
        <v>1</v>
      </c>
      <c r="E116" s="3" t="s">
        <v>392</v>
      </c>
      <c r="F116" s="2" t="s">
        <v>172</v>
      </c>
      <c r="G116" s="2" t="s">
        <v>448</v>
      </c>
      <c r="H116" s="4" t="s">
        <v>8</v>
      </c>
      <c r="I116" s="5">
        <v>10900000</v>
      </c>
      <c r="J116" s="5">
        <v>10900000</v>
      </c>
      <c r="K116" s="22" t="s">
        <v>9</v>
      </c>
      <c r="L116" s="5">
        <v>10900000</v>
      </c>
      <c r="M116" s="2" t="s">
        <v>10</v>
      </c>
      <c r="N116" s="24" t="s">
        <v>396</v>
      </c>
      <c r="O116" s="24" t="s">
        <v>18</v>
      </c>
      <c r="P116" s="23" t="s">
        <v>12</v>
      </c>
      <c r="Q116" s="23" t="s">
        <v>323</v>
      </c>
      <c r="R116" s="24" t="s">
        <v>11</v>
      </c>
      <c r="S116" s="24" t="s">
        <v>388</v>
      </c>
      <c r="T116" s="7"/>
    </row>
    <row r="117" spans="1:20" ht="45" x14ac:dyDescent="0.25">
      <c r="A117" s="8">
        <v>30</v>
      </c>
      <c r="B117" s="7" t="s">
        <v>39</v>
      </c>
      <c r="C117" s="8" t="s">
        <v>17</v>
      </c>
      <c r="D117" s="8">
        <v>1</v>
      </c>
      <c r="E117" s="9" t="s">
        <v>40</v>
      </c>
      <c r="F117" s="7" t="s">
        <v>457</v>
      </c>
      <c r="G117" s="2" t="s">
        <v>423</v>
      </c>
      <c r="H117" s="8" t="s">
        <v>8</v>
      </c>
      <c r="I117" s="10">
        <v>10272000</v>
      </c>
      <c r="J117" s="10">
        <v>10272000</v>
      </c>
      <c r="K117" s="22" t="s">
        <v>9</v>
      </c>
      <c r="L117" s="10">
        <v>10272000</v>
      </c>
      <c r="M117" s="2" t="s">
        <v>10</v>
      </c>
      <c r="N117" s="7" t="s">
        <v>14</v>
      </c>
      <c r="O117" s="7" t="s">
        <v>46</v>
      </c>
      <c r="P117" s="23" t="s">
        <v>12</v>
      </c>
      <c r="Q117" s="8" t="s">
        <v>189</v>
      </c>
      <c r="R117" s="7" t="s">
        <v>11</v>
      </c>
      <c r="S117" s="7" t="s">
        <v>21</v>
      </c>
      <c r="T117" s="7" t="s">
        <v>389</v>
      </c>
    </row>
    <row r="118" spans="1:20" ht="45" x14ac:dyDescent="0.25">
      <c r="A118" s="8">
        <v>31</v>
      </c>
      <c r="B118" s="7" t="s">
        <v>211</v>
      </c>
      <c r="C118" s="7" t="s">
        <v>17</v>
      </c>
      <c r="D118" s="8">
        <v>1</v>
      </c>
      <c r="E118" s="3" t="s">
        <v>212</v>
      </c>
      <c r="F118" s="2" t="s">
        <v>172</v>
      </c>
      <c r="G118" s="2" t="s">
        <v>416</v>
      </c>
      <c r="H118" s="4" t="s">
        <v>8</v>
      </c>
      <c r="I118" s="20">
        <v>10000000</v>
      </c>
      <c r="J118" s="6">
        <v>10000000</v>
      </c>
      <c r="K118" s="22" t="s">
        <v>9</v>
      </c>
      <c r="L118" s="12">
        <v>10000000</v>
      </c>
      <c r="M118" s="2" t="s">
        <v>10</v>
      </c>
      <c r="N118" s="2" t="s">
        <v>14</v>
      </c>
      <c r="O118" s="2" t="s">
        <v>46</v>
      </c>
      <c r="P118" s="23" t="s">
        <v>12</v>
      </c>
      <c r="Q118" s="4" t="s">
        <v>189</v>
      </c>
      <c r="R118" s="4" t="s">
        <v>11</v>
      </c>
      <c r="S118" s="7" t="s">
        <v>31</v>
      </c>
      <c r="T118" s="7" t="s">
        <v>213</v>
      </c>
    </row>
    <row r="119" spans="1:20" ht="45" x14ac:dyDescent="0.25">
      <c r="A119" s="8">
        <v>32</v>
      </c>
      <c r="B119" s="24" t="s">
        <v>227</v>
      </c>
      <c r="C119" s="23" t="s">
        <v>17</v>
      </c>
      <c r="D119" s="26">
        <v>30</v>
      </c>
      <c r="E119" s="25" t="s">
        <v>235</v>
      </c>
      <c r="F119" s="24" t="s">
        <v>172</v>
      </c>
      <c r="G119" s="24" t="s">
        <v>227</v>
      </c>
      <c r="H119" s="23" t="s">
        <v>8</v>
      </c>
      <c r="I119" s="27">
        <f>J119/D119</f>
        <v>333333.33333333331</v>
      </c>
      <c r="J119" s="26">
        <v>10000000</v>
      </c>
      <c r="K119" s="23" t="s">
        <v>9</v>
      </c>
      <c r="L119" s="26">
        <v>10000000</v>
      </c>
      <c r="M119" s="24" t="s">
        <v>10</v>
      </c>
      <c r="N119" s="23" t="s">
        <v>14</v>
      </c>
      <c r="O119" s="24" t="s">
        <v>46</v>
      </c>
      <c r="P119" s="23" t="s">
        <v>12</v>
      </c>
      <c r="Q119" s="23" t="s">
        <v>189</v>
      </c>
      <c r="R119" s="24" t="s">
        <v>11</v>
      </c>
      <c r="S119" s="24" t="s">
        <v>30</v>
      </c>
      <c r="T119" s="24"/>
    </row>
    <row r="120" spans="1:20" ht="45" x14ac:dyDescent="0.25">
      <c r="A120" s="8">
        <v>33</v>
      </c>
      <c r="B120" s="24" t="s">
        <v>386</v>
      </c>
      <c r="C120" s="23" t="s">
        <v>13</v>
      </c>
      <c r="D120" s="26">
        <v>50</v>
      </c>
      <c r="E120" s="25" t="s">
        <v>386</v>
      </c>
      <c r="F120" s="24" t="s">
        <v>455</v>
      </c>
      <c r="G120" s="24" t="s">
        <v>417</v>
      </c>
      <c r="H120" s="23" t="s">
        <v>8</v>
      </c>
      <c r="I120" s="27">
        <v>200000</v>
      </c>
      <c r="J120" s="26">
        <v>10000000</v>
      </c>
      <c r="K120" s="23" t="s">
        <v>9</v>
      </c>
      <c r="L120" s="28">
        <v>10000000</v>
      </c>
      <c r="M120" s="24" t="s">
        <v>10</v>
      </c>
      <c r="N120" s="23" t="s">
        <v>14</v>
      </c>
      <c r="O120" s="24" t="s">
        <v>46</v>
      </c>
      <c r="P120" s="23" t="s">
        <v>12</v>
      </c>
      <c r="Q120" s="23" t="s">
        <v>189</v>
      </c>
      <c r="R120" s="24" t="s">
        <v>11</v>
      </c>
      <c r="S120" s="24" t="s">
        <v>30</v>
      </c>
      <c r="T120" s="24"/>
    </row>
    <row r="121" spans="1:20" ht="45" x14ac:dyDescent="0.25">
      <c r="A121" s="8">
        <v>92</v>
      </c>
      <c r="B121" s="24" t="s">
        <v>227</v>
      </c>
      <c r="C121" s="23" t="s">
        <v>17</v>
      </c>
      <c r="D121" s="26">
        <v>30</v>
      </c>
      <c r="E121" s="25" t="s">
        <v>235</v>
      </c>
      <c r="F121" s="24" t="s">
        <v>172</v>
      </c>
      <c r="G121" s="24" t="s">
        <v>227</v>
      </c>
      <c r="H121" s="23" t="s">
        <v>8</v>
      </c>
      <c r="I121" s="27">
        <f>J121/D121</f>
        <v>333333.33333333331</v>
      </c>
      <c r="J121" s="26">
        <v>10000000</v>
      </c>
      <c r="K121" s="23" t="s">
        <v>9</v>
      </c>
      <c r="L121" s="26">
        <v>10000000</v>
      </c>
      <c r="M121" s="24" t="s">
        <v>10</v>
      </c>
      <c r="N121" s="23" t="s">
        <v>14</v>
      </c>
      <c r="O121" s="24" t="s">
        <v>46</v>
      </c>
      <c r="P121" s="23" t="s">
        <v>12</v>
      </c>
      <c r="Q121" s="23" t="s">
        <v>189</v>
      </c>
      <c r="R121" s="24" t="s">
        <v>11</v>
      </c>
      <c r="S121" s="24" t="s">
        <v>30</v>
      </c>
      <c r="T121" s="24"/>
    </row>
    <row r="122" spans="1:20" ht="45" x14ac:dyDescent="0.25">
      <c r="A122" s="8">
        <v>130</v>
      </c>
      <c r="B122" s="24" t="s">
        <v>227</v>
      </c>
      <c r="C122" s="23" t="s">
        <v>17</v>
      </c>
      <c r="D122" s="26">
        <v>30</v>
      </c>
      <c r="E122" s="25" t="s">
        <v>235</v>
      </c>
      <c r="F122" s="24" t="s">
        <v>172</v>
      </c>
      <c r="G122" s="24" t="s">
        <v>227</v>
      </c>
      <c r="H122" s="23" t="s">
        <v>8</v>
      </c>
      <c r="I122" s="27">
        <f>J122/D122</f>
        <v>333333.33333333331</v>
      </c>
      <c r="J122" s="26">
        <v>10000000</v>
      </c>
      <c r="K122" s="23" t="s">
        <v>9</v>
      </c>
      <c r="L122" s="26">
        <v>10000000</v>
      </c>
      <c r="M122" s="24" t="s">
        <v>10</v>
      </c>
      <c r="N122" s="23" t="s">
        <v>14</v>
      </c>
      <c r="O122" s="24" t="s">
        <v>46</v>
      </c>
      <c r="P122" s="23" t="s">
        <v>12</v>
      </c>
      <c r="Q122" s="23" t="s">
        <v>189</v>
      </c>
      <c r="R122" s="24" t="s">
        <v>11</v>
      </c>
      <c r="S122" s="24" t="s">
        <v>30</v>
      </c>
      <c r="T122" s="24"/>
    </row>
    <row r="123" spans="1:20" ht="90" x14ac:dyDescent="0.25">
      <c r="A123" s="8">
        <v>93</v>
      </c>
      <c r="B123" s="2" t="s">
        <v>72</v>
      </c>
      <c r="C123" s="7" t="s">
        <v>17</v>
      </c>
      <c r="D123" s="4">
        <v>1</v>
      </c>
      <c r="E123" s="3" t="s">
        <v>270</v>
      </c>
      <c r="F123" s="2" t="s">
        <v>172</v>
      </c>
      <c r="G123" s="2" t="s">
        <v>72</v>
      </c>
      <c r="H123" s="4" t="s">
        <v>8</v>
      </c>
      <c r="I123" s="5">
        <v>9000000</v>
      </c>
      <c r="J123" s="5">
        <v>9000000</v>
      </c>
      <c r="K123" s="22" t="s">
        <v>9</v>
      </c>
      <c r="L123" s="21">
        <v>9000000</v>
      </c>
      <c r="M123" s="21" t="s">
        <v>278</v>
      </c>
      <c r="N123" s="7" t="s">
        <v>14</v>
      </c>
      <c r="O123" s="7" t="s">
        <v>46</v>
      </c>
      <c r="P123" s="23" t="s">
        <v>12</v>
      </c>
      <c r="Q123" s="8" t="s">
        <v>189</v>
      </c>
      <c r="R123" s="2" t="s">
        <v>11</v>
      </c>
      <c r="S123" s="7" t="s">
        <v>29</v>
      </c>
      <c r="T123" s="2" t="s">
        <v>135</v>
      </c>
    </row>
    <row r="124" spans="1:20" ht="90" x14ac:dyDescent="0.25">
      <c r="A124" s="8">
        <v>94</v>
      </c>
      <c r="B124" s="2" t="s">
        <v>72</v>
      </c>
      <c r="C124" s="7" t="s">
        <v>17</v>
      </c>
      <c r="D124" s="4">
        <v>1</v>
      </c>
      <c r="E124" s="3" t="s">
        <v>273</v>
      </c>
      <c r="F124" s="2" t="s">
        <v>172</v>
      </c>
      <c r="G124" s="2" t="s">
        <v>72</v>
      </c>
      <c r="H124" s="4" t="s">
        <v>8</v>
      </c>
      <c r="I124" s="5">
        <v>9000000</v>
      </c>
      <c r="J124" s="5">
        <v>9000000</v>
      </c>
      <c r="K124" s="22" t="s">
        <v>9</v>
      </c>
      <c r="L124" s="21">
        <v>9000000</v>
      </c>
      <c r="M124" s="21" t="s">
        <v>278</v>
      </c>
      <c r="N124" s="7" t="s">
        <v>14</v>
      </c>
      <c r="O124" s="7" t="s">
        <v>46</v>
      </c>
      <c r="P124" s="23" t="s">
        <v>12</v>
      </c>
      <c r="Q124" s="8" t="s">
        <v>189</v>
      </c>
      <c r="R124" s="2" t="s">
        <v>11</v>
      </c>
      <c r="S124" s="7" t="s">
        <v>29</v>
      </c>
      <c r="T124" s="2" t="s">
        <v>287</v>
      </c>
    </row>
    <row r="125" spans="1:20" ht="90" x14ac:dyDescent="0.25">
      <c r="A125" s="8">
        <v>131</v>
      </c>
      <c r="B125" s="2" t="s">
        <v>72</v>
      </c>
      <c r="C125" s="7" t="s">
        <v>17</v>
      </c>
      <c r="D125" s="4">
        <v>1</v>
      </c>
      <c r="E125" s="3" t="s">
        <v>273</v>
      </c>
      <c r="F125" s="2" t="s">
        <v>172</v>
      </c>
      <c r="G125" s="2" t="s">
        <v>72</v>
      </c>
      <c r="H125" s="4" t="s">
        <v>8</v>
      </c>
      <c r="I125" s="5">
        <v>9000000</v>
      </c>
      <c r="J125" s="5">
        <v>9000000</v>
      </c>
      <c r="K125" s="22" t="s">
        <v>9</v>
      </c>
      <c r="L125" s="21">
        <v>9000000</v>
      </c>
      <c r="M125" s="21" t="s">
        <v>278</v>
      </c>
      <c r="N125" s="7" t="s">
        <v>14</v>
      </c>
      <c r="O125" s="7" t="s">
        <v>46</v>
      </c>
      <c r="P125" s="23" t="s">
        <v>12</v>
      </c>
      <c r="Q125" s="8" t="s">
        <v>189</v>
      </c>
      <c r="R125" s="2" t="s">
        <v>11</v>
      </c>
      <c r="S125" s="7" t="s">
        <v>29</v>
      </c>
      <c r="T125" s="2" t="s">
        <v>287</v>
      </c>
    </row>
    <row r="126" spans="1:20" ht="90" x14ac:dyDescent="0.25">
      <c r="A126" s="8">
        <v>148</v>
      </c>
      <c r="B126" s="2" t="s">
        <v>72</v>
      </c>
      <c r="C126" s="7" t="s">
        <v>17</v>
      </c>
      <c r="D126" s="4">
        <v>1</v>
      </c>
      <c r="E126" s="3" t="s">
        <v>362</v>
      </c>
      <c r="F126" s="2" t="s">
        <v>172</v>
      </c>
      <c r="G126" s="2" t="s">
        <v>72</v>
      </c>
      <c r="H126" s="4" t="s">
        <v>8</v>
      </c>
      <c r="I126" s="5">
        <v>9000000</v>
      </c>
      <c r="J126" s="5">
        <v>9000000</v>
      </c>
      <c r="K126" s="22" t="s">
        <v>9</v>
      </c>
      <c r="L126" s="21">
        <v>9000000</v>
      </c>
      <c r="M126" s="2" t="s">
        <v>10</v>
      </c>
      <c r="N126" s="7" t="s">
        <v>14</v>
      </c>
      <c r="O126" s="7" t="s">
        <v>46</v>
      </c>
      <c r="P126" s="23" t="s">
        <v>12</v>
      </c>
      <c r="Q126" s="8" t="s">
        <v>189</v>
      </c>
      <c r="R126" s="4" t="s">
        <v>23</v>
      </c>
      <c r="S126" s="7" t="s">
        <v>29</v>
      </c>
      <c r="T126" s="2" t="s">
        <v>287</v>
      </c>
    </row>
    <row r="127" spans="1:20" ht="60" x14ac:dyDescent="0.25">
      <c r="A127" s="8">
        <v>58</v>
      </c>
      <c r="B127" s="7" t="s">
        <v>41</v>
      </c>
      <c r="C127" s="8" t="s">
        <v>17</v>
      </c>
      <c r="D127" s="8">
        <v>1</v>
      </c>
      <c r="E127" s="9" t="s">
        <v>37</v>
      </c>
      <c r="F127" s="7" t="s">
        <v>409</v>
      </c>
      <c r="G127" s="2" t="s">
        <v>466</v>
      </c>
      <c r="H127" s="8" t="s">
        <v>8</v>
      </c>
      <c r="I127" s="10">
        <v>8506200</v>
      </c>
      <c r="J127" s="10">
        <v>8506200</v>
      </c>
      <c r="K127" s="22" t="s">
        <v>9</v>
      </c>
      <c r="L127" s="10">
        <v>8506200</v>
      </c>
      <c r="M127" s="2" t="s">
        <v>10</v>
      </c>
      <c r="N127" s="7" t="s">
        <v>14</v>
      </c>
      <c r="O127" s="7" t="s">
        <v>19</v>
      </c>
      <c r="P127" s="23" t="s">
        <v>12</v>
      </c>
      <c r="Q127" s="8" t="s">
        <v>20</v>
      </c>
      <c r="R127" s="7" t="s">
        <v>33</v>
      </c>
      <c r="S127" s="7" t="s">
        <v>21</v>
      </c>
      <c r="T127" s="7"/>
    </row>
    <row r="128" spans="1:20" ht="45" x14ac:dyDescent="0.25">
      <c r="A128" s="8">
        <v>34</v>
      </c>
      <c r="B128" s="23" t="s">
        <v>79</v>
      </c>
      <c r="C128" s="23" t="s">
        <v>13</v>
      </c>
      <c r="D128" s="26">
        <v>1</v>
      </c>
      <c r="E128" s="25" t="s">
        <v>178</v>
      </c>
      <c r="F128" s="24" t="s">
        <v>455</v>
      </c>
      <c r="G128" s="24" t="s">
        <v>456</v>
      </c>
      <c r="H128" s="23" t="s">
        <v>8</v>
      </c>
      <c r="I128" s="27">
        <v>8000000</v>
      </c>
      <c r="J128" s="27">
        <v>8000000</v>
      </c>
      <c r="K128" s="23" t="s">
        <v>9</v>
      </c>
      <c r="L128" s="27">
        <v>8000000</v>
      </c>
      <c r="M128" s="24" t="s">
        <v>10</v>
      </c>
      <c r="N128" s="23" t="s">
        <v>14</v>
      </c>
      <c r="O128" s="24" t="s">
        <v>81</v>
      </c>
      <c r="P128" s="23" t="s">
        <v>12</v>
      </c>
      <c r="Q128" s="23" t="s">
        <v>323</v>
      </c>
      <c r="R128" s="24" t="s">
        <v>11</v>
      </c>
      <c r="S128" s="24" t="s">
        <v>30</v>
      </c>
      <c r="T128" s="24" t="s">
        <v>198</v>
      </c>
    </row>
    <row r="129" spans="1:20" ht="45" x14ac:dyDescent="0.25">
      <c r="A129" s="8">
        <v>65</v>
      </c>
      <c r="B129" s="2" t="s">
        <v>267</v>
      </c>
      <c r="C129" s="7" t="s">
        <v>17</v>
      </c>
      <c r="D129" s="4">
        <v>2</v>
      </c>
      <c r="E129" s="3" t="s">
        <v>268</v>
      </c>
      <c r="F129" s="2" t="s">
        <v>172</v>
      </c>
      <c r="G129" s="2" t="s">
        <v>435</v>
      </c>
      <c r="H129" s="4" t="s">
        <v>8</v>
      </c>
      <c r="I129" s="5">
        <v>4000000</v>
      </c>
      <c r="J129" s="26">
        <f>D129*I129</f>
        <v>8000000</v>
      </c>
      <c r="K129" s="22" t="s">
        <v>9</v>
      </c>
      <c r="L129" s="21">
        <v>8000000</v>
      </c>
      <c r="M129" s="21" t="s">
        <v>278</v>
      </c>
      <c r="N129" s="7" t="s">
        <v>14</v>
      </c>
      <c r="O129" s="7" t="s">
        <v>46</v>
      </c>
      <c r="P129" s="23" t="s">
        <v>12</v>
      </c>
      <c r="Q129" s="8" t="s">
        <v>189</v>
      </c>
      <c r="R129" s="4" t="s">
        <v>11</v>
      </c>
      <c r="S129" s="7" t="s">
        <v>29</v>
      </c>
      <c r="T129" s="2" t="s">
        <v>285</v>
      </c>
    </row>
    <row r="130" spans="1:20" ht="45" x14ac:dyDescent="0.25">
      <c r="A130" s="8">
        <v>66</v>
      </c>
      <c r="B130" s="2" t="s">
        <v>267</v>
      </c>
      <c r="C130" s="7" t="s">
        <v>17</v>
      </c>
      <c r="D130" s="4">
        <v>2</v>
      </c>
      <c r="E130" s="3" t="s">
        <v>268</v>
      </c>
      <c r="F130" s="2" t="s">
        <v>172</v>
      </c>
      <c r="G130" s="2" t="s">
        <v>435</v>
      </c>
      <c r="H130" s="4" t="s">
        <v>8</v>
      </c>
      <c r="I130" s="5">
        <v>4000000</v>
      </c>
      <c r="J130" s="26">
        <f>D130*I130</f>
        <v>8000000</v>
      </c>
      <c r="K130" s="22" t="s">
        <v>9</v>
      </c>
      <c r="L130" s="21">
        <v>8000000</v>
      </c>
      <c r="M130" s="21" t="s">
        <v>278</v>
      </c>
      <c r="N130" s="7" t="s">
        <v>14</v>
      </c>
      <c r="O130" s="7" t="s">
        <v>46</v>
      </c>
      <c r="P130" s="23" t="s">
        <v>12</v>
      </c>
      <c r="Q130" s="8" t="s">
        <v>189</v>
      </c>
      <c r="R130" s="4" t="s">
        <v>11</v>
      </c>
      <c r="S130" s="7" t="s">
        <v>29</v>
      </c>
      <c r="T130" s="2" t="s">
        <v>285</v>
      </c>
    </row>
    <row r="131" spans="1:20" ht="75" x14ac:dyDescent="0.25">
      <c r="A131" s="8">
        <v>67</v>
      </c>
      <c r="B131" s="4" t="s">
        <v>290</v>
      </c>
      <c r="C131" s="4" t="s">
        <v>13</v>
      </c>
      <c r="D131" s="4">
        <v>10</v>
      </c>
      <c r="E131" s="3" t="s">
        <v>303</v>
      </c>
      <c r="F131" s="2" t="s">
        <v>315</v>
      </c>
      <c r="G131" s="2" t="s">
        <v>436</v>
      </c>
      <c r="H131" s="4" t="s">
        <v>8</v>
      </c>
      <c r="I131" s="5">
        <v>800000</v>
      </c>
      <c r="J131" s="26">
        <f>D131*I131</f>
        <v>8000000</v>
      </c>
      <c r="K131" s="22" t="s">
        <v>9</v>
      </c>
      <c r="L131" s="21">
        <v>8000000</v>
      </c>
      <c r="M131" s="21" t="s">
        <v>278</v>
      </c>
      <c r="N131" s="34" t="s">
        <v>14</v>
      </c>
      <c r="O131" s="2" t="s">
        <v>46</v>
      </c>
      <c r="P131" s="23" t="s">
        <v>12</v>
      </c>
      <c r="Q131" s="8" t="s">
        <v>189</v>
      </c>
      <c r="R131" s="2" t="s">
        <v>11</v>
      </c>
      <c r="S131" s="2" t="s">
        <v>49</v>
      </c>
      <c r="T131" s="2"/>
    </row>
    <row r="132" spans="1:20" ht="45" x14ac:dyDescent="0.25">
      <c r="A132" s="8">
        <v>95</v>
      </c>
      <c r="B132" s="7" t="s">
        <v>190</v>
      </c>
      <c r="C132" s="8" t="s">
        <v>27</v>
      </c>
      <c r="D132" s="8">
        <v>110</v>
      </c>
      <c r="E132" s="9" t="s">
        <v>191</v>
      </c>
      <c r="F132" s="7" t="s">
        <v>251</v>
      </c>
      <c r="G132" s="2" t="s">
        <v>418</v>
      </c>
      <c r="H132" s="8" t="s">
        <v>8</v>
      </c>
      <c r="I132" s="10">
        <v>7200000</v>
      </c>
      <c r="J132" s="10">
        <v>7200000</v>
      </c>
      <c r="K132" s="22" t="s">
        <v>9</v>
      </c>
      <c r="L132" s="10">
        <v>7200000</v>
      </c>
      <c r="M132" s="2" t="s">
        <v>10</v>
      </c>
      <c r="N132" s="7" t="s">
        <v>187</v>
      </c>
      <c r="O132" s="7" t="s">
        <v>18</v>
      </c>
      <c r="P132" s="23" t="s">
        <v>12</v>
      </c>
      <c r="Q132" s="4" t="s">
        <v>189</v>
      </c>
      <c r="R132" s="7" t="s">
        <v>11</v>
      </c>
      <c r="S132" s="7" t="s">
        <v>21</v>
      </c>
      <c r="T132" s="7" t="s">
        <v>193</v>
      </c>
    </row>
    <row r="133" spans="1:20" ht="45" x14ac:dyDescent="0.25">
      <c r="A133" s="8">
        <v>35</v>
      </c>
      <c r="B133" s="23" t="s">
        <v>171</v>
      </c>
      <c r="C133" s="23" t="s">
        <v>185</v>
      </c>
      <c r="D133" s="26">
        <v>10</v>
      </c>
      <c r="E133" s="25" t="s">
        <v>78</v>
      </c>
      <c r="F133" s="24" t="s">
        <v>455</v>
      </c>
      <c r="G133" s="24" t="s">
        <v>417</v>
      </c>
      <c r="H133" s="23" t="s">
        <v>8</v>
      </c>
      <c r="I133" s="27">
        <v>700000</v>
      </c>
      <c r="J133" s="26">
        <v>7000000</v>
      </c>
      <c r="K133" s="23" t="s">
        <v>9</v>
      </c>
      <c r="L133" s="26">
        <v>7000000</v>
      </c>
      <c r="M133" s="24" t="s">
        <v>10</v>
      </c>
      <c r="N133" s="23" t="s">
        <v>14</v>
      </c>
      <c r="O133" s="24" t="s">
        <v>46</v>
      </c>
      <c r="P133" s="23" t="s">
        <v>12</v>
      </c>
      <c r="Q133" s="23" t="s">
        <v>189</v>
      </c>
      <c r="R133" s="24" t="s">
        <v>11</v>
      </c>
      <c r="S133" s="24" t="s">
        <v>30</v>
      </c>
      <c r="T133" s="24" t="s">
        <v>200</v>
      </c>
    </row>
    <row r="134" spans="1:20" ht="45" x14ac:dyDescent="0.25">
      <c r="A134" s="8">
        <v>132</v>
      </c>
      <c r="B134" s="23" t="s">
        <v>171</v>
      </c>
      <c r="C134" s="23" t="s">
        <v>185</v>
      </c>
      <c r="D134" s="26">
        <v>10</v>
      </c>
      <c r="E134" s="25" t="s">
        <v>78</v>
      </c>
      <c r="F134" s="24" t="s">
        <v>455</v>
      </c>
      <c r="G134" s="24" t="s">
        <v>417</v>
      </c>
      <c r="H134" s="23" t="s">
        <v>8</v>
      </c>
      <c r="I134" s="27">
        <v>700000</v>
      </c>
      <c r="J134" s="26">
        <v>7000000</v>
      </c>
      <c r="K134" s="23" t="s">
        <v>9</v>
      </c>
      <c r="L134" s="26">
        <v>7000000</v>
      </c>
      <c r="M134" s="24" t="s">
        <v>10</v>
      </c>
      <c r="N134" s="23" t="s">
        <v>14</v>
      </c>
      <c r="O134" s="24" t="s">
        <v>46</v>
      </c>
      <c r="P134" s="23" t="s">
        <v>12</v>
      </c>
      <c r="Q134" s="23" t="s">
        <v>189</v>
      </c>
      <c r="R134" s="24" t="s">
        <v>11</v>
      </c>
      <c r="S134" s="24" t="s">
        <v>30</v>
      </c>
      <c r="T134" s="24" t="s">
        <v>200</v>
      </c>
    </row>
    <row r="135" spans="1:20" ht="45" x14ac:dyDescent="0.25">
      <c r="A135" s="8">
        <v>113</v>
      </c>
      <c r="B135" s="4" t="s">
        <v>51</v>
      </c>
      <c r="C135" s="4" t="s">
        <v>17</v>
      </c>
      <c r="D135" s="4">
        <v>1</v>
      </c>
      <c r="E135" s="3" t="s">
        <v>65</v>
      </c>
      <c r="F135" s="2" t="s">
        <v>172</v>
      </c>
      <c r="G135" s="2" t="s">
        <v>413</v>
      </c>
      <c r="H135" s="4" t="s">
        <v>8</v>
      </c>
      <c r="I135" s="5">
        <v>6000000</v>
      </c>
      <c r="J135" s="6">
        <v>6000000</v>
      </c>
      <c r="K135" s="22" t="s">
        <v>9</v>
      </c>
      <c r="L135" s="21">
        <v>6000000</v>
      </c>
      <c r="M135" s="2" t="s">
        <v>278</v>
      </c>
      <c r="N135" s="34" t="s">
        <v>14</v>
      </c>
      <c r="O135" s="2" t="s">
        <v>19</v>
      </c>
      <c r="P135" s="23" t="s">
        <v>12</v>
      </c>
      <c r="Q135" s="8" t="s">
        <v>20</v>
      </c>
      <c r="R135" s="4" t="s">
        <v>11</v>
      </c>
      <c r="S135" s="2" t="s">
        <v>49</v>
      </c>
      <c r="T135" s="2" t="s">
        <v>49</v>
      </c>
    </row>
    <row r="136" spans="1:20" ht="45" x14ac:dyDescent="0.25">
      <c r="A136" s="8">
        <v>36</v>
      </c>
      <c r="B136" s="7" t="s">
        <v>257</v>
      </c>
      <c r="C136" s="8" t="s">
        <v>13</v>
      </c>
      <c r="D136" s="8">
        <v>3</v>
      </c>
      <c r="E136" s="9" t="s">
        <v>260</v>
      </c>
      <c r="F136" s="7" t="s">
        <v>244</v>
      </c>
      <c r="G136" s="7" t="s">
        <v>456</v>
      </c>
      <c r="H136" s="8" t="s">
        <v>8</v>
      </c>
      <c r="I136" s="10">
        <v>1800000</v>
      </c>
      <c r="J136" s="10">
        <v>5400000</v>
      </c>
      <c r="K136" s="22" t="s">
        <v>9</v>
      </c>
      <c r="L136" s="10">
        <v>5400000</v>
      </c>
      <c r="M136" s="2" t="s">
        <v>10</v>
      </c>
      <c r="N136" s="7" t="s">
        <v>14</v>
      </c>
      <c r="O136" s="7" t="s">
        <v>46</v>
      </c>
      <c r="P136" s="23" t="s">
        <v>12</v>
      </c>
      <c r="Q136" s="8" t="s">
        <v>189</v>
      </c>
      <c r="R136" s="8" t="s">
        <v>252</v>
      </c>
      <c r="S136" s="7" t="s">
        <v>28</v>
      </c>
      <c r="T136" s="31"/>
    </row>
    <row r="137" spans="1:20" ht="45" x14ac:dyDescent="0.25">
      <c r="A137" s="8">
        <v>37</v>
      </c>
      <c r="B137" s="24" t="s">
        <v>230</v>
      </c>
      <c r="C137" s="23" t="s">
        <v>13</v>
      </c>
      <c r="D137" s="26">
        <v>480</v>
      </c>
      <c r="E137" s="25" t="s">
        <v>236</v>
      </c>
      <c r="F137" s="24" t="s">
        <v>455</v>
      </c>
      <c r="G137" s="24" t="s">
        <v>459</v>
      </c>
      <c r="H137" s="23" t="s">
        <v>8</v>
      </c>
      <c r="I137" s="27">
        <v>11000</v>
      </c>
      <c r="J137" s="26">
        <v>5280000</v>
      </c>
      <c r="K137" s="23" t="s">
        <v>9</v>
      </c>
      <c r="L137" s="28">
        <v>5280000</v>
      </c>
      <c r="M137" s="24" t="s">
        <v>10</v>
      </c>
      <c r="N137" s="23" t="s">
        <v>14</v>
      </c>
      <c r="O137" s="24" t="s">
        <v>46</v>
      </c>
      <c r="P137" s="23" t="s">
        <v>12</v>
      </c>
      <c r="Q137" s="23" t="s">
        <v>189</v>
      </c>
      <c r="R137" s="24" t="s">
        <v>11</v>
      </c>
      <c r="S137" s="24" t="s">
        <v>30</v>
      </c>
      <c r="T137" s="24" t="s">
        <v>200</v>
      </c>
    </row>
    <row r="138" spans="1:20" ht="45" x14ac:dyDescent="0.25">
      <c r="A138" s="8">
        <v>38</v>
      </c>
      <c r="B138" s="24" t="s">
        <v>99</v>
      </c>
      <c r="C138" s="23" t="s">
        <v>13</v>
      </c>
      <c r="D138" s="23">
        <v>1</v>
      </c>
      <c r="E138" s="25" t="s">
        <v>99</v>
      </c>
      <c r="F138" s="24" t="s">
        <v>455</v>
      </c>
      <c r="G138" s="24" t="s">
        <v>456</v>
      </c>
      <c r="H138" s="23" t="s">
        <v>8</v>
      </c>
      <c r="I138" s="27">
        <v>5000000</v>
      </c>
      <c r="J138" s="26">
        <v>5000000</v>
      </c>
      <c r="K138" s="23" t="s">
        <v>9</v>
      </c>
      <c r="L138" s="28">
        <v>5000000</v>
      </c>
      <c r="M138" s="24" t="s">
        <v>10</v>
      </c>
      <c r="N138" s="23" t="s">
        <v>14</v>
      </c>
      <c r="O138" s="24" t="s">
        <v>81</v>
      </c>
      <c r="P138" s="23" t="s">
        <v>12</v>
      </c>
      <c r="Q138" s="23" t="s">
        <v>323</v>
      </c>
      <c r="R138" s="24" t="s">
        <v>11</v>
      </c>
      <c r="S138" s="24" t="s">
        <v>30</v>
      </c>
      <c r="T138" s="24" t="s">
        <v>198</v>
      </c>
    </row>
    <row r="139" spans="1:20" s="45" customFormat="1" ht="60" x14ac:dyDescent="0.25">
      <c r="A139" s="8">
        <v>96</v>
      </c>
      <c r="B139" s="23" t="s">
        <v>343</v>
      </c>
      <c r="C139" s="24" t="s">
        <v>17</v>
      </c>
      <c r="D139" s="23">
        <v>1</v>
      </c>
      <c r="E139" s="25" t="s">
        <v>344</v>
      </c>
      <c r="F139" s="7" t="s">
        <v>251</v>
      </c>
      <c r="G139" s="24" t="s">
        <v>343</v>
      </c>
      <c r="H139" s="23" t="s">
        <v>8</v>
      </c>
      <c r="I139" s="27"/>
      <c r="J139" s="26">
        <v>5000000</v>
      </c>
      <c r="K139" s="23" t="s">
        <v>9</v>
      </c>
      <c r="L139" s="26">
        <v>5000000</v>
      </c>
      <c r="M139" s="24" t="s">
        <v>10</v>
      </c>
      <c r="N139" s="24" t="s">
        <v>345</v>
      </c>
      <c r="O139" s="24" t="s">
        <v>18</v>
      </c>
      <c r="P139" s="23" t="s">
        <v>12</v>
      </c>
      <c r="Q139" s="24" t="s">
        <v>189</v>
      </c>
      <c r="R139" s="23" t="s">
        <v>11</v>
      </c>
      <c r="S139" s="24" t="s">
        <v>30</v>
      </c>
      <c r="T139" s="24"/>
    </row>
    <row r="140" spans="1:20" ht="45" x14ac:dyDescent="0.25">
      <c r="A140" s="8">
        <v>149</v>
      </c>
      <c r="B140" s="7" t="s">
        <v>211</v>
      </c>
      <c r="C140" s="7" t="s">
        <v>17</v>
      </c>
      <c r="D140" s="8">
        <v>1</v>
      </c>
      <c r="E140" s="9" t="s">
        <v>220</v>
      </c>
      <c r="F140" s="2" t="s">
        <v>172</v>
      </c>
      <c r="G140" s="2" t="s">
        <v>416</v>
      </c>
      <c r="H140" s="4" t="s">
        <v>8</v>
      </c>
      <c r="I140" s="10">
        <v>5000000</v>
      </c>
      <c r="J140" s="6">
        <v>5000000</v>
      </c>
      <c r="K140" s="22" t="s">
        <v>9</v>
      </c>
      <c r="L140" s="10">
        <v>5000000</v>
      </c>
      <c r="M140" s="2" t="s">
        <v>10</v>
      </c>
      <c r="N140" s="2" t="s">
        <v>14</v>
      </c>
      <c r="O140" s="2" t="s">
        <v>46</v>
      </c>
      <c r="P140" s="23" t="s">
        <v>12</v>
      </c>
      <c r="Q140" s="4" t="s">
        <v>189</v>
      </c>
      <c r="R140" s="4" t="s">
        <v>11</v>
      </c>
      <c r="S140" s="7" t="s">
        <v>31</v>
      </c>
      <c r="T140" s="7" t="s">
        <v>213</v>
      </c>
    </row>
    <row r="141" spans="1:20" ht="45" x14ac:dyDescent="0.25">
      <c r="A141" s="8">
        <v>165</v>
      </c>
      <c r="B141" s="23" t="s">
        <v>109</v>
      </c>
      <c r="C141" s="23" t="s">
        <v>110</v>
      </c>
      <c r="D141" s="23">
        <v>200</v>
      </c>
      <c r="E141" s="25" t="s">
        <v>347</v>
      </c>
      <c r="F141" s="24" t="s">
        <v>351</v>
      </c>
      <c r="G141" s="24" t="s">
        <v>459</v>
      </c>
      <c r="H141" s="23" t="s">
        <v>8</v>
      </c>
      <c r="I141" s="27">
        <v>24000</v>
      </c>
      <c r="J141" s="26">
        <v>4800000</v>
      </c>
      <c r="K141" s="23" t="s">
        <v>9</v>
      </c>
      <c r="L141" s="26">
        <v>4800000</v>
      </c>
      <c r="M141" s="24" t="s">
        <v>10</v>
      </c>
      <c r="N141" s="24" t="s">
        <v>14</v>
      </c>
      <c r="O141" s="24" t="s">
        <v>46</v>
      </c>
      <c r="P141" s="23" t="s">
        <v>12</v>
      </c>
      <c r="Q141" s="23" t="s">
        <v>189</v>
      </c>
      <c r="R141" s="24" t="s">
        <v>11</v>
      </c>
      <c r="S141" s="24" t="s">
        <v>30</v>
      </c>
      <c r="T141" s="24" t="s">
        <v>200</v>
      </c>
    </row>
    <row r="142" spans="1:20" ht="45" x14ac:dyDescent="0.25">
      <c r="A142" s="8">
        <v>68</v>
      </c>
      <c r="B142" s="2" t="s">
        <v>265</v>
      </c>
      <c r="C142" s="7" t="s">
        <v>17</v>
      </c>
      <c r="D142" s="4">
        <v>1</v>
      </c>
      <c r="E142" s="3" t="s">
        <v>266</v>
      </c>
      <c r="F142" s="2" t="s">
        <v>172</v>
      </c>
      <c r="G142" s="2" t="s">
        <v>74</v>
      </c>
      <c r="H142" s="4" t="s">
        <v>8</v>
      </c>
      <c r="I142" s="5">
        <v>4000000</v>
      </c>
      <c r="J142" s="26">
        <f>D142*I142</f>
        <v>4000000</v>
      </c>
      <c r="K142" s="22" t="s">
        <v>9</v>
      </c>
      <c r="L142" s="21">
        <v>4000000</v>
      </c>
      <c r="M142" s="21" t="s">
        <v>278</v>
      </c>
      <c r="N142" s="7" t="s">
        <v>14</v>
      </c>
      <c r="O142" s="7" t="s">
        <v>46</v>
      </c>
      <c r="P142" s="23" t="s">
        <v>12</v>
      </c>
      <c r="Q142" s="8" t="s">
        <v>189</v>
      </c>
      <c r="R142" s="4" t="s">
        <v>11</v>
      </c>
      <c r="S142" s="7" t="s">
        <v>29</v>
      </c>
      <c r="T142" s="2" t="s">
        <v>284</v>
      </c>
    </row>
    <row r="143" spans="1:20" ht="45" x14ac:dyDescent="0.25">
      <c r="A143" s="8">
        <v>97</v>
      </c>
      <c r="B143" s="2" t="s">
        <v>265</v>
      </c>
      <c r="C143" s="7" t="s">
        <v>17</v>
      </c>
      <c r="D143" s="4">
        <v>1</v>
      </c>
      <c r="E143" s="3" t="s">
        <v>271</v>
      </c>
      <c r="F143" s="2" t="s">
        <v>172</v>
      </c>
      <c r="G143" s="2" t="s">
        <v>74</v>
      </c>
      <c r="H143" s="4" t="s">
        <v>8</v>
      </c>
      <c r="I143" s="5">
        <v>4000000</v>
      </c>
      <c r="J143" s="5">
        <v>4000000</v>
      </c>
      <c r="K143" s="22" t="s">
        <v>9</v>
      </c>
      <c r="L143" s="21">
        <v>4000000</v>
      </c>
      <c r="M143" s="21" t="s">
        <v>278</v>
      </c>
      <c r="N143" s="7" t="s">
        <v>14</v>
      </c>
      <c r="O143" s="7" t="s">
        <v>46</v>
      </c>
      <c r="P143" s="23" t="s">
        <v>12</v>
      </c>
      <c r="Q143" s="8" t="s">
        <v>189</v>
      </c>
      <c r="R143" s="4" t="s">
        <v>23</v>
      </c>
      <c r="S143" s="7" t="s">
        <v>29</v>
      </c>
      <c r="T143" s="2" t="s">
        <v>284</v>
      </c>
    </row>
    <row r="144" spans="1:20" ht="45" x14ac:dyDescent="0.25">
      <c r="A144" s="8">
        <v>98</v>
      </c>
      <c r="B144" s="2" t="s">
        <v>265</v>
      </c>
      <c r="C144" s="7" t="s">
        <v>17</v>
      </c>
      <c r="D144" s="4">
        <v>1</v>
      </c>
      <c r="E144" s="3" t="s">
        <v>272</v>
      </c>
      <c r="F144" s="2" t="s">
        <v>172</v>
      </c>
      <c r="G144" s="2" t="s">
        <v>74</v>
      </c>
      <c r="H144" s="4" t="s">
        <v>8</v>
      </c>
      <c r="I144" s="5">
        <v>4000000</v>
      </c>
      <c r="J144" s="5">
        <v>4000000</v>
      </c>
      <c r="K144" s="22" t="s">
        <v>9</v>
      </c>
      <c r="L144" s="21">
        <v>4000000</v>
      </c>
      <c r="M144" s="21" t="s">
        <v>278</v>
      </c>
      <c r="N144" s="7" t="s">
        <v>14</v>
      </c>
      <c r="O144" s="7" t="s">
        <v>46</v>
      </c>
      <c r="P144" s="23" t="s">
        <v>12</v>
      </c>
      <c r="Q144" s="8" t="s">
        <v>189</v>
      </c>
      <c r="R144" s="2" t="s">
        <v>11</v>
      </c>
      <c r="S144" s="7" t="s">
        <v>29</v>
      </c>
      <c r="T144" s="2" t="s">
        <v>284</v>
      </c>
    </row>
    <row r="145" spans="1:20" ht="45" x14ac:dyDescent="0.25">
      <c r="A145" s="8">
        <v>99</v>
      </c>
      <c r="B145" s="2" t="s">
        <v>292</v>
      </c>
      <c r="C145" s="4" t="s">
        <v>13</v>
      </c>
      <c r="D145" s="4">
        <v>10</v>
      </c>
      <c r="E145" s="3" t="s">
        <v>306</v>
      </c>
      <c r="F145" s="2" t="s">
        <v>315</v>
      </c>
      <c r="G145" s="2" t="s">
        <v>425</v>
      </c>
      <c r="H145" s="4" t="s">
        <v>8</v>
      </c>
      <c r="I145" s="5">
        <v>400000</v>
      </c>
      <c r="J145" s="6">
        <v>400000</v>
      </c>
      <c r="K145" s="22" t="s">
        <v>9</v>
      </c>
      <c r="L145" s="21">
        <v>4000000</v>
      </c>
      <c r="M145" s="21" t="s">
        <v>278</v>
      </c>
      <c r="N145" s="34" t="s">
        <v>14</v>
      </c>
      <c r="O145" s="2" t="s">
        <v>46</v>
      </c>
      <c r="P145" s="23" t="s">
        <v>12</v>
      </c>
      <c r="Q145" s="8" t="s">
        <v>189</v>
      </c>
      <c r="R145" s="4" t="s">
        <v>11</v>
      </c>
      <c r="S145" s="2" t="s">
        <v>49</v>
      </c>
      <c r="T145" s="2" t="s">
        <v>49</v>
      </c>
    </row>
    <row r="146" spans="1:20" ht="45" x14ac:dyDescent="0.25">
      <c r="A146" s="8">
        <v>110</v>
      </c>
      <c r="B146" s="2" t="s">
        <v>295</v>
      </c>
      <c r="C146" s="4" t="s">
        <v>13</v>
      </c>
      <c r="D146" s="4">
        <v>2</v>
      </c>
      <c r="E146" s="3" t="s">
        <v>309</v>
      </c>
      <c r="F146" s="2" t="s">
        <v>465</v>
      </c>
      <c r="G146" s="2" t="s">
        <v>449</v>
      </c>
      <c r="H146" s="4" t="s">
        <v>8</v>
      </c>
      <c r="I146" s="5">
        <v>400000</v>
      </c>
      <c r="J146" s="6">
        <v>400000</v>
      </c>
      <c r="K146" s="22" t="s">
        <v>9</v>
      </c>
      <c r="L146" s="21">
        <v>4000000</v>
      </c>
      <c r="M146" s="24" t="s">
        <v>10</v>
      </c>
      <c r="N146" s="34" t="s">
        <v>14</v>
      </c>
      <c r="O146" s="2" t="s">
        <v>46</v>
      </c>
      <c r="P146" s="23" t="s">
        <v>12</v>
      </c>
      <c r="Q146" s="8" t="s">
        <v>189</v>
      </c>
      <c r="R146" s="4" t="s">
        <v>11</v>
      </c>
      <c r="S146" s="2" t="s">
        <v>49</v>
      </c>
      <c r="T146" s="2"/>
    </row>
    <row r="147" spans="1:20" ht="45" x14ac:dyDescent="0.25">
      <c r="A147" s="8">
        <v>133</v>
      </c>
      <c r="B147" s="2" t="s">
        <v>265</v>
      </c>
      <c r="C147" s="7" t="s">
        <v>17</v>
      </c>
      <c r="D147" s="4">
        <v>1</v>
      </c>
      <c r="E147" s="3" t="s">
        <v>274</v>
      </c>
      <c r="F147" s="2" t="s">
        <v>172</v>
      </c>
      <c r="G147" s="2" t="s">
        <v>74</v>
      </c>
      <c r="H147" s="4" t="s">
        <v>8</v>
      </c>
      <c r="I147" s="5">
        <v>4000000</v>
      </c>
      <c r="J147" s="5">
        <v>4000000</v>
      </c>
      <c r="K147" s="22" t="s">
        <v>9</v>
      </c>
      <c r="L147" s="21">
        <v>4000000</v>
      </c>
      <c r="M147" s="21" t="s">
        <v>278</v>
      </c>
      <c r="N147" s="7" t="s">
        <v>14</v>
      </c>
      <c r="O147" s="7" t="s">
        <v>46</v>
      </c>
      <c r="P147" s="23" t="s">
        <v>12</v>
      </c>
      <c r="Q147" s="8" t="s">
        <v>189</v>
      </c>
      <c r="R147" s="4" t="s">
        <v>23</v>
      </c>
      <c r="S147" s="7" t="s">
        <v>29</v>
      </c>
      <c r="T147" s="2" t="s">
        <v>284</v>
      </c>
    </row>
    <row r="148" spans="1:20" ht="45" x14ac:dyDescent="0.25">
      <c r="A148" s="8">
        <v>150</v>
      </c>
      <c r="B148" s="2" t="s">
        <v>265</v>
      </c>
      <c r="C148" s="7" t="s">
        <v>17</v>
      </c>
      <c r="D148" s="4">
        <v>1</v>
      </c>
      <c r="E148" s="3" t="s">
        <v>275</v>
      </c>
      <c r="F148" s="2" t="s">
        <v>172</v>
      </c>
      <c r="G148" s="2" t="s">
        <v>74</v>
      </c>
      <c r="H148" s="4" t="s">
        <v>8</v>
      </c>
      <c r="I148" s="5">
        <v>4000000</v>
      </c>
      <c r="J148" s="5">
        <v>4000000</v>
      </c>
      <c r="K148" s="22" t="s">
        <v>9</v>
      </c>
      <c r="L148" s="21">
        <v>4000000</v>
      </c>
      <c r="M148" s="2" t="s">
        <v>10</v>
      </c>
      <c r="N148" s="7" t="s">
        <v>14</v>
      </c>
      <c r="O148" s="7" t="s">
        <v>46</v>
      </c>
      <c r="P148" s="23" t="s">
        <v>12</v>
      </c>
      <c r="Q148" s="8" t="s">
        <v>189</v>
      </c>
      <c r="R148" s="4" t="s">
        <v>23</v>
      </c>
      <c r="S148" s="7" t="s">
        <v>29</v>
      </c>
      <c r="T148" s="2" t="s">
        <v>284</v>
      </c>
    </row>
    <row r="149" spans="1:20" ht="90" x14ac:dyDescent="0.25">
      <c r="A149" s="8">
        <v>59</v>
      </c>
      <c r="B149" s="2" t="s">
        <v>318</v>
      </c>
      <c r="C149" s="4" t="s">
        <v>13</v>
      </c>
      <c r="D149" s="4">
        <v>10</v>
      </c>
      <c r="E149" s="3" t="s">
        <v>317</v>
      </c>
      <c r="F149" s="2" t="s">
        <v>465</v>
      </c>
      <c r="G149" s="2" t="s">
        <v>417</v>
      </c>
      <c r="H149" s="4" t="s">
        <v>8</v>
      </c>
      <c r="I149" s="5">
        <v>350000</v>
      </c>
      <c r="J149" s="6">
        <v>3500000</v>
      </c>
      <c r="K149" s="22" t="s">
        <v>9</v>
      </c>
      <c r="L149" s="21">
        <v>3500000</v>
      </c>
      <c r="M149" s="21" t="s">
        <v>278</v>
      </c>
      <c r="N149" s="34" t="s">
        <v>14</v>
      </c>
      <c r="O149" s="2" t="s">
        <v>46</v>
      </c>
      <c r="P149" s="23" t="s">
        <v>12</v>
      </c>
      <c r="Q149" s="8" t="s">
        <v>189</v>
      </c>
      <c r="R149" s="4" t="s">
        <v>11</v>
      </c>
      <c r="S149" s="2" t="s">
        <v>49</v>
      </c>
      <c r="T149" s="2"/>
    </row>
    <row r="150" spans="1:20" ht="45" x14ac:dyDescent="0.25">
      <c r="A150" s="8">
        <v>39</v>
      </c>
      <c r="B150" s="24" t="s">
        <v>231</v>
      </c>
      <c r="C150" s="23" t="s">
        <v>97</v>
      </c>
      <c r="D150" s="23">
        <v>25</v>
      </c>
      <c r="E150" s="25" t="s">
        <v>180</v>
      </c>
      <c r="F150" s="24" t="s">
        <v>455</v>
      </c>
      <c r="G150" s="24" t="s">
        <v>181</v>
      </c>
      <c r="H150" s="23" t="s">
        <v>8</v>
      </c>
      <c r="I150" s="27">
        <v>130000</v>
      </c>
      <c r="J150" s="26">
        <v>3250000</v>
      </c>
      <c r="K150" s="23" t="s">
        <v>9</v>
      </c>
      <c r="L150" s="28">
        <v>3250000</v>
      </c>
      <c r="M150" s="24" t="s">
        <v>10</v>
      </c>
      <c r="N150" s="23" t="s">
        <v>14</v>
      </c>
      <c r="O150" s="24" t="s">
        <v>81</v>
      </c>
      <c r="P150" s="23" t="s">
        <v>12</v>
      </c>
      <c r="Q150" s="23" t="s">
        <v>323</v>
      </c>
      <c r="R150" s="24" t="s">
        <v>11</v>
      </c>
      <c r="S150" s="24" t="s">
        <v>30</v>
      </c>
      <c r="T150" s="24" t="s">
        <v>201</v>
      </c>
    </row>
    <row r="151" spans="1:20" ht="45" x14ac:dyDescent="0.25">
      <c r="A151" s="8">
        <v>134</v>
      </c>
      <c r="B151" s="24" t="s">
        <v>231</v>
      </c>
      <c r="C151" s="23" t="s">
        <v>97</v>
      </c>
      <c r="D151" s="23">
        <v>25</v>
      </c>
      <c r="E151" s="25" t="s">
        <v>180</v>
      </c>
      <c r="F151" s="24" t="s">
        <v>455</v>
      </c>
      <c r="G151" s="24" t="s">
        <v>181</v>
      </c>
      <c r="H151" s="23" t="s">
        <v>8</v>
      </c>
      <c r="I151" s="27">
        <v>130000</v>
      </c>
      <c r="J151" s="26">
        <v>3250000</v>
      </c>
      <c r="K151" s="23" t="s">
        <v>9</v>
      </c>
      <c r="L151" s="28">
        <v>3250000</v>
      </c>
      <c r="M151" s="24" t="s">
        <v>10</v>
      </c>
      <c r="N151" s="23" t="s">
        <v>14</v>
      </c>
      <c r="O151" s="24" t="s">
        <v>81</v>
      </c>
      <c r="P151" s="23" t="s">
        <v>12</v>
      </c>
      <c r="Q151" s="23" t="s">
        <v>323</v>
      </c>
      <c r="R151" s="24" t="s">
        <v>11</v>
      </c>
      <c r="S151" s="24" t="s">
        <v>30</v>
      </c>
      <c r="T151" s="24" t="s">
        <v>201</v>
      </c>
    </row>
    <row r="152" spans="1:20" ht="45" x14ac:dyDescent="0.25">
      <c r="A152" s="8">
        <v>40</v>
      </c>
      <c r="B152" s="24" t="s">
        <v>390</v>
      </c>
      <c r="C152" s="23" t="s">
        <v>13</v>
      </c>
      <c r="D152" s="23">
        <v>8</v>
      </c>
      <c r="E152" s="24" t="s">
        <v>390</v>
      </c>
      <c r="F152" s="24" t="s">
        <v>172</v>
      </c>
      <c r="G152" s="24" t="s">
        <v>387</v>
      </c>
      <c r="H152" s="23" t="s">
        <v>8</v>
      </c>
      <c r="I152" s="27">
        <f>J152/D152</f>
        <v>375000</v>
      </c>
      <c r="J152" s="26">
        <v>3000000</v>
      </c>
      <c r="K152" s="23" t="s">
        <v>9</v>
      </c>
      <c r="L152" s="28">
        <v>3000000</v>
      </c>
      <c r="M152" s="24" t="s">
        <v>10</v>
      </c>
      <c r="N152" s="34" t="s">
        <v>396</v>
      </c>
      <c r="O152" s="24" t="s">
        <v>18</v>
      </c>
      <c r="P152" s="23" t="s">
        <v>12</v>
      </c>
      <c r="Q152" s="23" t="s">
        <v>323</v>
      </c>
      <c r="R152" s="24" t="s">
        <v>11</v>
      </c>
      <c r="S152" s="24" t="s">
        <v>388</v>
      </c>
      <c r="T152" s="24"/>
    </row>
    <row r="153" spans="1:20" ht="45" x14ac:dyDescent="0.25">
      <c r="A153" s="8">
        <v>41</v>
      </c>
      <c r="B153" s="7" t="s">
        <v>50</v>
      </c>
      <c r="C153" s="8" t="s">
        <v>13</v>
      </c>
      <c r="D153" s="8">
        <v>3</v>
      </c>
      <c r="E153" s="9" t="s">
        <v>62</v>
      </c>
      <c r="F153" s="24" t="s">
        <v>455</v>
      </c>
      <c r="G153" s="2" t="s">
        <v>460</v>
      </c>
      <c r="H153" s="8" t="s">
        <v>8</v>
      </c>
      <c r="I153" s="10">
        <v>1000000</v>
      </c>
      <c r="J153" s="10">
        <v>3000000</v>
      </c>
      <c r="K153" s="22" t="s">
        <v>9</v>
      </c>
      <c r="L153" s="10">
        <v>3000000</v>
      </c>
      <c r="M153" s="2" t="s">
        <v>10</v>
      </c>
      <c r="N153" s="7" t="s">
        <v>14</v>
      </c>
      <c r="O153" s="7" t="s">
        <v>46</v>
      </c>
      <c r="P153" s="23" t="s">
        <v>12</v>
      </c>
      <c r="Q153" s="8" t="s">
        <v>189</v>
      </c>
      <c r="R153" s="8" t="s">
        <v>252</v>
      </c>
      <c r="S153" s="7" t="s">
        <v>28</v>
      </c>
      <c r="T153" s="31"/>
    </row>
    <row r="154" spans="1:20" ht="45" x14ac:dyDescent="0.25">
      <c r="A154" s="8">
        <v>100</v>
      </c>
      <c r="B154" s="2" t="s">
        <v>291</v>
      </c>
      <c r="C154" s="4" t="s">
        <v>300</v>
      </c>
      <c r="D154" s="4">
        <v>1</v>
      </c>
      <c r="E154" s="3" t="s">
        <v>305</v>
      </c>
      <c r="F154" s="2" t="s">
        <v>465</v>
      </c>
      <c r="G154" s="2" t="s">
        <v>443</v>
      </c>
      <c r="H154" s="4" t="s">
        <v>8</v>
      </c>
      <c r="I154" s="5">
        <v>3000000</v>
      </c>
      <c r="J154" s="5">
        <v>3000000</v>
      </c>
      <c r="K154" s="22" t="s">
        <v>9</v>
      </c>
      <c r="L154" s="21">
        <v>3000000</v>
      </c>
      <c r="M154" s="21" t="s">
        <v>278</v>
      </c>
      <c r="N154" s="34" t="s">
        <v>14</v>
      </c>
      <c r="O154" s="2" t="s">
        <v>46</v>
      </c>
      <c r="P154" s="23" t="s">
        <v>12</v>
      </c>
      <c r="Q154" s="8" t="s">
        <v>189</v>
      </c>
      <c r="R154" s="2" t="s">
        <v>11</v>
      </c>
      <c r="S154" s="2" t="s">
        <v>49</v>
      </c>
      <c r="T154" s="2" t="s">
        <v>49</v>
      </c>
    </row>
    <row r="155" spans="1:20" ht="60" x14ac:dyDescent="0.25">
      <c r="A155" s="8">
        <v>101</v>
      </c>
      <c r="B155" s="24" t="s">
        <v>174</v>
      </c>
      <c r="C155" s="23" t="s">
        <v>17</v>
      </c>
      <c r="D155" s="23">
        <v>1</v>
      </c>
      <c r="E155" s="25" t="s">
        <v>175</v>
      </c>
      <c r="F155" s="24" t="s">
        <v>172</v>
      </c>
      <c r="G155" s="24" t="s">
        <v>444</v>
      </c>
      <c r="H155" s="23" t="s">
        <v>8</v>
      </c>
      <c r="I155" s="27">
        <v>3000000</v>
      </c>
      <c r="J155" s="27">
        <v>3000000</v>
      </c>
      <c r="K155" s="23" t="s">
        <v>9</v>
      </c>
      <c r="L155" s="28">
        <v>3000000</v>
      </c>
      <c r="M155" s="24" t="s">
        <v>10</v>
      </c>
      <c r="N155" s="24" t="s">
        <v>345</v>
      </c>
      <c r="O155" s="24" t="s">
        <v>18</v>
      </c>
      <c r="P155" s="23" t="s">
        <v>12</v>
      </c>
      <c r="Q155" s="23" t="s">
        <v>189</v>
      </c>
      <c r="R155" s="23" t="s">
        <v>11</v>
      </c>
      <c r="S155" s="24" t="s">
        <v>30</v>
      </c>
      <c r="T155" s="24" t="s">
        <v>200</v>
      </c>
    </row>
    <row r="156" spans="1:20" ht="45" x14ac:dyDescent="0.25">
      <c r="A156" s="8">
        <v>42</v>
      </c>
      <c r="B156" s="24" t="s">
        <v>229</v>
      </c>
      <c r="C156" s="23" t="s">
        <v>13</v>
      </c>
      <c r="D156" s="26">
        <v>240</v>
      </c>
      <c r="E156" s="25" t="s">
        <v>236</v>
      </c>
      <c r="F156" s="24" t="s">
        <v>351</v>
      </c>
      <c r="G156" s="24" t="s">
        <v>459</v>
      </c>
      <c r="H156" s="23" t="s">
        <v>8</v>
      </c>
      <c r="I156" s="27">
        <v>11000</v>
      </c>
      <c r="J156" s="26">
        <v>2640000</v>
      </c>
      <c r="K156" s="23" t="s">
        <v>9</v>
      </c>
      <c r="L156" s="28">
        <v>2640000</v>
      </c>
      <c r="M156" s="24" t="s">
        <v>10</v>
      </c>
      <c r="N156" s="23" t="s">
        <v>14</v>
      </c>
      <c r="O156" s="24" t="s">
        <v>46</v>
      </c>
      <c r="P156" s="23" t="s">
        <v>12</v>
      </c>
      <c r="Q156" s="23" t="s">
        <v>189</v>
      </c>
      <c r="R156" s="24" t="s">
        <v>11</v>
      </c>
      <c r="S156" s="24" t="s">
        <v>30</v>
      </c>
      <c r="T156" s="24" t="s">
        <v>200</v>
      </c>
    </row>
    <row r="157" spans="1:20" ht="45" x14ac:dyDescent="0.25">
      <c r="A157" s="8">
        <v>102</v>
      </c>
      <c r="B157" s="2" t="s">
        <v>293</v>
      </c>
      <c r="C157" s="4" t="s">
        <v>13</v>
      </c>
      <c r="D157" s="4">
        <v>100</v>
      </c>
      <c r="E157" s="3" t="s">
        <v>307</v>
      </c>
      <c r="F157" s="2" t="s">
        <v>465</v>
      </c>
      <c r="G157" s="2" t="s">
        <v>445</v>
      </c>
      <c r="H157" s="4" t="s">
        <v>8</v>
      </c>
      <c r="I157" s="5">
        <v>25000</v>
      </c>
      <c r="J157" s="5">
        <v>25000</v>
      </c>
      <c r="K157" s="22" t="s">
        <v>9</v>
      </c>
      <c r="L157" s="21">
        <v>2500000</v>
      </c>
      <c r="M157" s="21" t="s">
        <v>278</v>
      </c>
      <c r="N157" s="34" t="s">
        <v>14</v>
      </c>
      <c r="O157" s="2" t="s">
        <v>46</v>
      </c>
      <c r="P157" s="23" t="s">
        <v>12</v>
      </c>
      <c r="Q157" s="8" t="s">
        <v>189</v>
      </c>
      <c r="R157" s="4" t="s">
        <v>11</v>
      </c>
      <c r="S157" s="2" t="s">
        <v>49</v>
      </c>
      <c r="T157" s="2" t="s">
        <v>49</v>
      </c>
    </row>
    <row r="158" spans="1:20" ht="45" x14ac:dyDescent="0.25">
      <c r="A158" s="8">
        <v>151</v>
      </c>
      <c r="B158" s="2" t="s">
        <v>390</v>
      </c>
      <c r="C158" s="8" t="s">
        <v>13</v>
      </c>
      <c r="D158" s="8">
        <v>60</v>
      </c>
      <c r="E158" s="3" t="s">
        <v>390</v>
      </c>
      <c r="F158" s="2" t="s">
        <v>172</v>
      </c>
      <c r="G158" s="2" t="s">
        <v>387</v>
      </c>
      <c r="H158" s="4" t="s">
        <v>8</v>
      </c>
      <c r="I158" s="5">
        <f>J158/D158</f>
        <v>41666.666666666664</v>
      </c>
      <c r="J158" s="6">
        <v>2500000</v>
      </c>
      <c r="K158" s="22" t="s">
        <v>9</v>
      </c>
      <c r="L158" s="6">
        <v>2500000</v>
      </c>
      <c r="M158" s="2" t="s">
        <v>10</v>
      </c>
      <c r="N158" s="24" t="s">
        <v>396</v>
      </c>
      <c r="O158" s="24" t="s">
        <v>18</v>
      </c>
      <c r="P158" s="23" t="s">
        <v>12</v>
      </c>
      <c r="Q158" s="23" t="s">
        <v>323</v>
      </c>
      <c r="R158" s="24" t="s">
        <v>11</v>
      </c>
      <c r="S158" s="24" t="s">
        <v>388</v>
      </c>
      <c r="T158" s="7"/>
    </row>
    <row r="159" spans="1:20" ht="45" x14ac:dyDescent="0.25">
      <c r="A159" s="8">
        <v>43</v>
      </c>
      <c r="B159" s="2" t="s">
        <v>407</v>
      </c>
      <c r="C159" s="7" t="s">
        <v>17</v>
      </c>
      <c r="D159" s="4">
        <v>1</v>
      </c>
      <c r="E159" s="25" t="s">
        <v>407</v>
      </c>
      <c r="F159" s="2" t="s">
        <v>251</v>
      </c>
      <c r="G159" s="2" t="s">
        <v>407</v>
      </c>
      <c r="H159" s="4" t="s">
        <v>8</v>
      </c>
      <c r="I159" s="5">
        <v>2400000</v>
      </c>
      <c r="J159" s="5">
        <v>2400000</v>
      </c>
      <c r="K159" s="22" t="s">
        <v>9</v>
      </c>
      <c r="L159" s="5">
        <v>2400000</v>
      </c>
      <c r="M159" s="21" t="s">
        <v>278</v>
      </c>
      <c r="N159" s="34" t="s">
        <v>57</v>
      </c>
      <c r="O159" s="2" t="s">
        <v>18</v>
      </c>
      <c r="P159" s="23" t="s">
        <v>12</v>
      </c>
      <c r="Q159" s="8" t="s">
        <v>189</v>
      </c>
      <c r="R159" s="2" t="s">
        <v>11</v>
      </c>
      <c r="S159" s="2" t="s">
        <v>49</v>
      </c>
      <c r="T159" s="2"/>
    </row>
    <row r="160" spans="1:20" ht="60" x14ac:dyDescent="0.25">
      <c r="A160" s="8">
        <v>26</v>
      </c>
      <c r="B160" s="7" t="s">
        <v>42</v>
      </c>
      <c r="C160" s="7" t="s">
        <v>13</v>
      </c>
      <c r="D160" s="8">
        <v>1</v>
      </c>
      <c r="E160" s="9" t="s">
        <v>43</v>
      </c>
      <c r="F160" s="7" t="s">
        <v>251</v>
      </c>
      <c r="G160" s="2" t="s">
        <v>458</v>
      </c>
      <c r="H160" s="8" t="s">
        <v>8</v>
      </c>
      <c r="I160" s="10">
        <v>2160000</v>
      </c>
      <c r="J160" s="10">
        <v>2160000</v>
      </c>
      <c r="K160" s="22" t="s">
        <v>9</v>
      </c>
      <c r="L160" s="10">
        <v>2160000</v>
      </c>
      <c r="M160" s="2" t="s">
        <v>10</v>
      </c>
      <c r="N160" s="7" t="s">
        <v>25</v>
      </c>
      <c r="O160" s="7" t="s">
        <v>26</v>
      </c>
      <c r="P160" s="23" t="s">
        <v>12</v>
      </c>
      <c r="Q160" s="8" t="s">
        <v>189</v>
      </c>
      <c r="R160" s="7" t="s">
        <v>11</v>
      </c>
      <c r="S160" s="7" t="s">
        <v>21</v>
      </c>
      <c r="T160" s="24"/>
    </row>
    <row r="161" spans="1:20" ht="45" x14ac:dyDescent="0.25">
      <c r="A161" s="8">
        <v>166</v>
      </c>
      <c r="B161" s="23" t="s">
        <v>119</v>
      </c>
      <c r="C161" s="23" t="s">
        <v>13</v>
      </c>
      <c r="D161" s="23">
        <v>100</v>
      </c>
      <c r="E161" s="29" t="s">
        <v>120</v>
      </c>
      <c r="F161" s="24" t="s">
        <v>351</v>
      </c>
      <c r="G161" s="24" t="s">
        <v>468</v>
      </c>
      <c r="H161" s="23" t="s">
        <v>8</v>
      </c>
      <c r="I161" s="27">
        <v>20000</v>
      </c>
      <c r="J161" s="26">
        <v>2000000</v>
      </c>
      <c r="K161" s="23" t="s">
        <v>9</v>
      </c>
      <c r="L161" s="26">
        <v>2000000</v>
      </c>
      <c r="M161" s="24" t="s">
        <v>10</v>
      </c>
      <c r="N161" s="24" t="s">
        <v>14</v>
      </c>
      <c r="O161" s="24" t="s">
        <v>46</v>
      </c>
      <c r="P161" s="23" t="s">
        <v>12</v>
      </c>
      <c r="Q161" s="23" t="s">
        <v>189</v>
      </c>
      <c r="R161" s="24" t="s">
        <v>11</v>
      </c>
      <c r="S161" s="24" t="s">
        <v>30</v>
      </c>
      <c r="T161" s="24" t="s">
        <v>200</v>
      </c>
    </row>
    <row r="162" spans="1:20" ht="195" x14ac:dyDescent="0.25">
      <c r="A162" s="8">
        <v>60</v>
      </c>
      <c r="B162" s="2" t="s">
        <v>288</v>
      </c>
      <c r="C162" s="4" t="s">
        <v>13</v>
      </c>
      <c r="D162" s="4">
        <v>2</v>
      </c>
      <c r="E162" s="3" t="s">
        <v>301</v>
      </c>
      <c r="F162" s="2" t="s">
        <v>465</v>
      </c>
      <c r="G162" s="2" t="s">
        <v>467</v>
      </c>
      <c r="H162" s="4" t="s">
        <v>8</v>
      </c>
      <c r="I162" s="5">
        <v>800000</v>
      </c>
      <c r="J162" s="5">
        <f>D162*I162</f>
        <v>1600000</v>
      </c>
      <c r="K162" s="22" t="s">
        <v>9</v>
      </c>
      <c r="L162" s="21">
        <v>1600000</v>
      </c>
      <c r="M162" s="21" t="s">
        <v>278</v>
      </c>
      <c r="N162" s="34" t="s">
        <v>14</v>
      </c>
      <c r="O162" s="2" t="s">
        <v>46</v>
      </c>
      <c r="P162" s="23" t="s">
        <v>12</v>
      </c>
      <c r="Q162" s="8" t="s">
        <v>189</v>
      </c>
      <c r="R162" s="4" t="s">
        <v>314</v>
      </c>
      <c r="S162" s="33" t="s">
        <v>49</v>
      </c>
      <c r="T162" s="33"/>
    </row>
    <row r="163" spans="1:20" ht="45" x14ac:dyDescent="0.25">
      <c r="A163" s="8">
        <v>69</v>
      </c>
      <c r="B163" s="2" t="s">
        <v>52</v>
      </c>
      <c r="C163" s="4" t="s">
        <v>13</v>
      </c>
      <c r="D163" s="4">
        <v>2</v>
      </c>
      <c r="E163" s="3" t="s">
        <v>304</v>
      </c>
      <c r="F163" s="2" t="s">
        <v>315</v>
      </c>
      <c r="G163" s="2" t="s">
        <v>437</v>
      </c>
      <c r="H163" s="4" t="s">
        <v>8</v>
      </c>
      <c r="I163" s="5">
        <v>650000</v>
      </c>
      <c r="J163" s="26">
        <f>D163*I163</f>
        <v>1300000</v>
      </c>
      <c r="K163" s="22" t="s">
        <v>9</v>
      </c>
      <c r="L163" s="21">
        <v>1300000</v>
      </c>
      <c r="M163" s="21" t="s">
        <v>278</v>
      </c>
      <c r="N163" s="34" t="s">
        <v>14</v>
      </c>
      <c r="O163" s="2" t="s">
        <v>46</v>
      </c>
      <c r="P163" s="23" t="s">
        <v>12</v>
      </c>
      <c r="Q163" s="8" t="s">
        <v>189</v>
      </c>
      <c r="R163" s="2" t="s">
        <v>11</v>
      </c>
      <c r="S163" s="2" t="s">
        <v>49</v>
      </c>
      <c r="T163" s="2"/>
    </row>
    <row r="164" spans="1:20" ht="45" x14ac:dyDescent="0.25">
      <c r="A164" s="8">
        <v>44</v>
      </c>
      <c r="B164" s="7" t="s">
        <v>319</v>
      </c>
      <c r="C164" s="8" t="s">
        <v>13</v>
      </c>
      <c r="D164" s="8">
        <v>3</v>
      </c>
      <c r="E164" s="9" t="s">
        <v>261</v>
      </c>
      <c r="F164" s="24" t="s">
        <v>351</v>
      </c>
      <c r="G164" s="2" t="s">
        <v>426</v>
      </c>
      <c r="H164" s="8" t="s">
        <v>8</v>
      </c>
      <c r="I164" s="10">
        <v>400000</v>
      </c>
      <c r="J164" s="10">
        <v>1200000</v>
      </c>
      <c r="K164" s="22" t="s">
        <v>9</v>
      </c>
      <c r="L164" s="10">
        <v>1200000</v>
      </c>
      <c r="M164" s="2" t="s">
        <v>10</v>
      </c>
      <c r="N164" s="7" t="s">
        <v>14</v>
      </c>
      <c r="O164" s="7" t="s">
        <v>46</v>
      </c>
      <c r="P164" s="23" t="s">
        <v>12</v>
      </c>
      <c r="Q164" s="8" t="s">
        <v>189</v>
      </c>
      <c r="R164" s="8" t="s">
        <v>252</v>
      </c>
      <c r="S164" s="7" t="s">
        <v>28</v>
      </c>
      <c r="T164" s="31"/>
    </row>
    <row r="165" spans="1:20" ht="60" x14ac:dyDescent="0.25">
      <c r="A165" s="8">
        <v>70</v>
      </c>
      <c r="B165" s="2" t="s">
        <v>269</v>
      </c>
      <c r="C165" s="7" t="s">
        <v>17</v>
      </c>
      <c r="D165" s="4">
        <v>2</v>
      </c>
      <c r="E165" s="3" t="s">
        <v>269</v>
      </c>
      <c r="F165" s="2" t="s">
        <v>172</v>
      </c>
      <c r="G165" s="2" t="s">
        <v>438</v>
      </c>
      <c r="H165" s="4" t="s">
        <v>8</v>
      </c>
      <c r="I165" s="5">
        <v>400000</v>
      </c>
      <c r="J165" s="26">
        <f>D165*I165</f>
        <v>800000</v>
      </c>
      <c r="K165" s="22" t="s">
        <v>9</v>
      </c>
      <c r="L165" s="21">
        <v>800000</v>
      </c>
      <c r="M165" s="21" t="s">
        <v>278</v>
      </c>
      <c r="N165" s="7" t="s">
        <v>14</v>
      </c>
      <c r="O165" s="7" t="s">
        <v>46</v>
      </c>
      <c r="P165" s="23" t="s">
        <v>12</v>
      </c>
      <c r="Q165" s="8" t="s">
        <v>189</v>
      </c>
      <c r="R165" s="4" t="s">
        <v>11</v>
      </c>
      <c r="S165" s="7" t="s">
        <v>29</v>
      </c>
      <c r="T165" s="2" t="s">
        <v>286</v>
      </c>
    </row>
    <row r="166" spans="1:20" ht="60" x14ac:dyDescent="0.25">
      <c r="A166" s="8">
        <v>71</v>
      </c>
      <c r="B166" s="2" t="s">
        <v>269</v>
      </c>
      <c r="C166" s="7" t="s">
        <v>17</v>
      </c>
      <c r="D166" s="4">
        <v>2</v>
      </c>
      <c r="E166" s="3" t="s">
        <v>269</v>
      </c>
      <c r="F166" s="2" t="s">
        <v>251</v>
      </c>
      <c r="G166" s="2" t="s">
        <v>438</v>
      </c>
      <c r="H166" s="4" t="s">
        <v>8</v>
      </c>
      <c r="I166" s="5">
        <v>400000</v>
      </c>
      <c r="J166" s="26">
        <f>D166*I166</f>
        <v>800000</v>
      </c>
      <c r="K166" s="22" t="s">
        <v>9</v>
      </c>
      <c r="L166" s="21">
        <v>800000</v>
      </c>
      <c r="M166" s="21" t="s">
        <v>278</v>
      </c>
      <c r="N166" s="7" t="s">
        <v>14</v>
      </c>
      <c r="O166" s="7" t="s">
        <v>46</v>
      </c>
      <c r="P166" s="23" t="s">
        <v>12</v>
      </c>
      <c r="Q166" s="8" t="s">
        <v>189</v>
      </c>
      <c r="R166" s="4" t="s">
        <v>11</v>
      </c>
      <c r="S166" s="7" t="s">
        <v>29</v>
      </c>
      <c r="T166" s="2" t="s">
        <v>286</v>
      </c>
    </row>
    <row r="167" spans="1:20" ht="45" x14ac:dyDescent="0.25">
      <c r="A167" s="8">
        <v>45</v>
      </c>
      <c r="B167" s="2" t="s">
        <v>96</v>
      </c>
      <c r="C167" s="4" t="s">
        <v>97</v>
      </c>
      <c r="D167" s="4">
        <v>12</v>
      </c>
      <c r="E167" s="3" t="s">
        <v>242</v>
      </c>
      <c r="F167" s="2" t="s">
        <v>455</v>
      </c>
      <c r="G167" s="2" t="s">
        <v>181</v>
      </c>
      <c r="H167" s="4" t="s">
        <v>8</v>
      </c>
      <c r="I167" s="5">
        <v>65000</v>
      </c>
      <c r="J167" s="5">
        <f>D167*I167</f>
        <v>780000</v>
      </c>
      <c r="K167" s="22" t="s">
        <v>9</v>
      </c>
      <c r="L167" s="5">
        <v>780000</v>
      </c>
      <c r="M167" s="2" t="s">
        <v>10</v>
      </c>
      <c r="N167" s="4" t="s">
        <v>14</v>
      </c>
      <c r="O167" s="2" t="s">
        <v>46</v>
      </c>
      <c r="P167" s="23" t="s">
        <v>12</v>
      </c>
      <c r="Q167" s="4" t="s">
        <v>189</v>
      </c>
      <c r="R167" s="4" t="s">
        <v>11</v>
      </c>
      <c r="S167" s="7" t="s">
        <v>248</v>
      </c>
      <c r="T167" s="7"/>
    </row>
    <row r="168" spans="1:20" ht="60" x14ac:dyDescent="0.25">
      <c r="A168" s="8">
        <v>103</v>
      </c>
      <c r="B168" s="23" t="s">
        <v>101</v>
      </c>
      <c r="C168" s="24" t="s">
        <v>13</v>
      </c>
      <c r="D168" s="26">
        <v>100</v>
      </c>
      <c r="E168" s="25" t="s">
        <v>102</v>
      </c>
      <c r="F168" s="24" t="s">
        <v>315</v>
      </c>
      <c r="G168" s="24" t="s">
        <v>101</v>
      </c>
      <c r="H168" s="23" t="s">
        <v>8</v>
      </c>
      <c r="I168" s="27">
        <v>3000</v>
      </c>
      <c r="J168" s="26">
        <v>300000</v>
      </c>
      <c r="K168" s="23" t="s">
        <v>9</v>
      </c>
      <c r="L168" s="28">
        <v>300000</v>
      </c>
      <c r="M168" s="24" t="s">
        <v>10</v>
      </c>
      <c r="N168" s="23" t="s">
        <v>14</v>
      </c>
      <c r="O168" s="24" t="s">
        <v>334</v>
      </c>
      <c r="P168" s="23" t="s">
        <v>12</v>
      </c>
      <c r="Q168" s="24" t="s">
        <v>189</v>
      </c>
      <c r="R168" s="23" t="s">
        <v>11</v>
      </c>
      <c r="S168" s="24" t="s">
        <v>30</v>
      </c>
      <c r="T168" s="24" t="s">
        <v>341</v>
      </c>
    </row>
    <row r="169" spans="1:20" ht="45" x14ac:dyDescent="0.25">
      <c r="A169" s="8">
        <v>46</v>
      </c>
      <c r="B169" s="7" t="s">
        <v>256</v>
      </c>
      <c r="C169" s="8" t="s">
        <v>13</v>
      </c>
      <c r="D169" s="8">
        <v>1</v>
      </c>
      <c r="E169" s="9" t="s">
        <v>258</v>
      </c>
      <c r="F169" s="2" t="s">
        <v>351</v>
      </c>
      <c r="G169" s="7" t="s">
        <v>417</v>
      </c>
      <c r="H169" s="8" t="s">
        <v>8</v>
      </c>
      <c r="I169" s="10">
        <v>140000</v>
      </c>
      <c r="J169" s="10">
        <v>140000</v>
      </c>
      <c r="K169" s="22" t="s">
        <v>9</v>
      </c>
      <c r="L169" s="10">
        <v>140000</v>
      </c>
      <c r="M169" s="2" t="s">
        <v>10</v>
      </c>
      <c r="N169" s="7" t="s">
        <v>14</v>
      </c>
      <c r="O169" s="7" t="s">
        <v>46</v>
      </c>
      <c r="P169" s="23" t="s">
        <v>12</v>
      </c>
      <c r="Q169" s="8" t="s">
        <v>189</v>
      </c>
      <c r="R169" s="8" t="s">
        <v>252</v>
      </c>
      <c r="S169" s="7" t="s">
        <v>28</v>
      </c>
      <c r="T169" s="31"/>
    </row>
    <row r="170" spans="1:20" ht="45" x14ac:dyDescent="0.25">
      <c r="A170" s="8">
        <v>47</v>
      </c>
      <c r="B170" s="2" t="s">
        <v>240</v>
      </c>
      <c r="C170" s="4" t="s">
        <v>13</v>
      </c>
      <c r="D170" s="4">
        <v>10</v>
      </c>
      <c r="E170" s="3" t="s">
        <v>241</v>
      </c>
      <c r="F170" s="2" t="s">
        <v>351</v>
      </c>
      <c r="G170" s="2" t="s">
        <v>181</v>
      </c>
      <c r="H170" s="4" t="s">
        <v>8</v>
      </c>
      <c r="I170" s="5">
        <v>1000</v>
      </c>
      <c r="J170" s="5">
        <v>1100</v>
      </c>
      <c r="K170" s="22" t="s">
        <v>9</v>
      </c>
      <c r="L170" s="14">
        <v>11000</v>
      </c>
      <c r="M170" s="2" t="s">
        <v>10</v>
      </c>
      <c r="N170" s="4" t="s">
        <v>14</v>
      </c>
      <c r="O170" s="2" t="s">
        <v>46</v>
      </c>
      <c r="P170" s="23" t="s">
        <v>12</v>
      </c>
      <c r="Q170" s="4" t="s">
        <v>189</v>
      </c>
      <c r="R170" s="4" t="s">
        <v>11</v>
      </c>
      <c r="S170" s="7" t="s">
        <v>248</v>
      </c>
      <c r="T170" s="7"/>
    </row>
  </sheetData>
  <autoFilter ref="L4:L170" xr:uid="{5169C433-1D0B-4571-8DF4-2115D22F6E01}">
    <sortState xmlns:xlrd2="http://schemas.microsoft.com/office/spreadsheetml/2017/richdata2" ref="A5:T170">
      <sortCondition descending="1" ref="L4:L170"/>
    </sortState>
  </autoFilter>
  <mergeCells count="1">
    <mergeCell ref="A2:T2"/>
  </mergeCells>
  <pageMargins left="0.25" right="0.25" top="0.75" bottom="0.75" header="0.3" footer="0.3"/>
  <pageSetup paperSize="9"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5B2A4-6FEC-43EB-A673-756314AC879F}">
  <dimension ref="A1:B113"/>
  <sheetViews>
    <sheetView workbookViewId="0">
      <selection activeCell="A5" sqref="A5"/>
    </sheetView>
  </sheetViews>
  <sheetFormatPr defaultRowHeight="15" x14ac:dyDescent="0.25"/>
  <cols>
    <col min="1" max="1" width="134" bestFit="1" customWidth="1"/>
    <col min="2" max="4" width="11.85546875" bestFit="1" customWidth="1"/>
    <col min="5" max="6" width="4.85546875" bestFit="1" customWidth="1"/>
    <col min="7" max="9" width="5.85546875" bestFit="1" customWidth="1"/>
    <col min="10" max="15" width="6.85546875" bestFit="1" customWidth="1"/>
    <col min="16" max="37" width="7.85546875" bestFit="1" customWidth="1"/>
    <col min="38" max="71" width="8.85546875" bestFit="1" customWidth="1"/>
    <col min="72" max="86" width="9.85546875" bestFit="1" customWidth="1"/>
    <col min="87" max="88" width="10.85546875" bestFit="1" customWidth="1"/>
    <col min="89" max="89" width="25.5703125" bestFit="1" customWidth="1"/>
    <col min="90" max="90" width="17.5703125" bestFit="1" customWidth="1"/>
    <col min="91" max="91" width="11.28515625" bestFit="1" customWidth="1"/>
    <col min="92" max="92" width="26.140625" bestFit="1" customWidth="1"/>
    <col min="93" max="93" width="21.28515625" bestFit="1" customWidth="1"/>
    <col min="94" max="94" width="24" bestFit="1" customWidth="1"/>
    <col min="95" max="95" width="15.5703125" bestFit="1" customWidth="1"/>
    <col min="96" max="96" width="18.5703125" bestFit="1" customWidth="1"/>
    <col min="97" max="97" width="10.140625" bestFit="1" customWidth="1"/>
    <col min="98" max="98" width="10.42578125" bestFit="1" customWidth="1"/>
    <col min="99" max="99" width="12.5703125" bestFit="1" customWidth="1"/>
    <col min="100" max="100" width="22.42578125" bestFit="1" customWidth="1"/>
    <col min="101" max="101" width="25.140625" bestFit="1" customWidth="1"/>
    <col min="102" max="102" width="22.42578125" bestFit="1" customWidth="1"/>
    <col min="103" max="103" width="25.42578125" bestFit="1" customWidth="1"/>
    <col min="104" max="104" width="23" bestFit="1" customWidth="1"/>
    <col min="105" max="105" width="25.85546875" bestFit="1" customWidth="1"/>
    <col min="106" max="106" width="18.28515625" bestFit="1" customWidth="1"/>
    <col min="107" max="107" width="21.140625" bestFit="1" customWidth="1"/>
    <col min="108" max="108" width="18.140625" bestFit="1" customWidth="1"/>
    <col min="109" max="109" width="21" bestFit="1" customWidth="1"/>
    <col min="110" max="110" width="14.28515625" bestFit="1" customWidth="1"/>
    <col min="111" max="111" width="17.140625" bestFit="1" customWidth="1"/>
    <col min="112" max="112" width="12.5703125" bestFit="1" customWidth="1"/>
    <col min="113" max="113" width="15.42578125" bestFit="1" customWidth="1"/>
    <col min="114" max="114" width="22.5703125" bestFit="1" customWidth="1"/>
    <col min="115" max="115" width="25.42578125" bestFit="1" customWidth="1"/>
    <col min="116" max="116" width="25.85546875" bestFit="1" customWidth="1"/>
    <col min="117" max="117" width="28.7109375" bestFit="1" customWidth="1"/>
    <col min="118" max="118" width="15.85546875" bestFit="1" customWidth="1"/>
    <col min="119" max="119" width="18.5703125" bestFit="1" customWidth="1"/>
    <col min="120" max="120" width="13.85546875" bestFit="1" customWidth="1"/>
    <col min="121" max="121" width="16.5703125" bestFit="1" customWidth="1"/>
    <col min="122" max="122" width="26.7109375" bestFit="1" customWidth="1"/>
    <col min="123" max="123" width="29.5703125" bestFit="1" customWidth="1"/>
    <col min="124" max="124" width="15.85546875" bestFit="1" customWidth="1"/>
    <col min="125" max="125" width="18.42578125" bestFit="1" customWidth="1"/>
    <col min="126" max="126" width="30.5703125" bestFit="1" customWidth="1"/>
    <col min="127" max="127" width="33.42578125" bestFit="1" customWidth="1"/>
    <col min="128" max="128" width="18.5703125" bestFit="1" customWidth="1"/>
    <col min="129" max="129" width="21.42578125" bestFit="1" customWidth="1"/>
    <col min="130" max="130" width="29.7109375" bestFit="1" customWidth="1"/>
    <col min="131" max="131" width="32.5703125" bestFit="1" customWidth="1"/>
    <col min="132" max="132" width="29.5703125" bestFit="1" customWidth="1"/>
    <col min="133" max="133" width="32.28515625" bestFit="1" customWidth="1"/>
    <col min="134" max="134" width="29" bestFit="1" customWidth="1"/>
    <col min="135" max="135" width="31.5703125" bestFit="1" customWidth="1"/>
    <col min="136" max="136" width="23.28515625" bestFit="1" customWidth="1"/>
    <col min="137" max="137" width="26" bestFit="1" customWidth="1"/>
    <col min="138" max="138" width="17" bestFit="1" customWidth="1"/>
    <col min="139" max="139" width="19.85546875" bestFit="1" customWidth="1"/>
    <col min="140" max="140" width="18.85546875" bestFit="1" customWidth="1"/>
    <col min="141" max="141" width="21.5703125" bestFit="1" customWidth="1"/>
    <col min="142" max="142" width="24.5703125" bestFit="1" customWidth="1"/>
    <col min="143" max="143" width="27.42578125" bestFit="1" customWidth="1"/>
    <col min="144" max="144" width="25.140625" bestFit="1" customWidth="1"/>
    <col min="145" max="145" width="27.85546875" bestFit="1" customWidth="1"/>
    <col min="146" max="146" width="20.5703125" bestFit="1" customWidth="1"/>
    <col min="147" max="147" width="23.140625" bestFit="1" customWidth="1"/>
    <col min="148" max="148" width="22.42578125" bestFit="1" customWidth="1"/>
    <col min="149" max="149" width="25.140625" bestFit="1" customWidth="1"/>
    <col min="150" max="150" width="15.42578125" bestFit="1" customWidth="1"/>
    <col min="151" max="151" width="18.28515625" bestFit="1" customWidth="1"/>
    <col min="152" max="152" width="10.140625" bestFit="1" customWidth="1"/>
    <col min="153" max="153" width="12.5703125" bestFit="1" customWidth="1"/>
    <col min="154" max="154" width="28.5703125" bestFit="1" customWidth="1"/>
    <col min="155" max="155" width="31.42578125" bestFit="1" customWidth="1"/>
    <col min="156" max="156" width="23.28515625" bestFit="1" customWidth="1"/>
    <col min="157" max="157" width="26.140625" bestFit="1" customWidth="1"/>
    <col min="158" max="158" width="17.85546875" bestFit="1" customWidth="1"/>
    <col min="159" max="159" width="20.7109375" bestFit="1" customWidth="1"/>
    <col min="160" max="160" width="12.140625" bestFit="1" customWidth="1"/>
    <col min="161" max="161" width="14.85546875" bestFit="1" customWidth="1"/>
    <col min="162" max="162" width="19.85546875" bestFit="1" customWidth="1"/>
    <col min="163" max="163" width="22.5703125" bestFit="1" customWidth="1"/>
    <col min="164" max="164" width="15.28515625" bestFit="1" customWidth="1"/>
    <col min="165" max="165" width="18" bestFit="1" customWidth="1"/>
    <col min="166" max="166" width="16.28515625" bestFit="1" customWidth="1"/>
    <col min="167" max="167" width="18.85546875" bestFit="1" customWidth="1"/>
    <col min="168" max="168" width="13.28515625" bestFit="1" customWidth="1"/>
    <col min="169" max="169" width="16.140625" bestFit="1" customWidth="1"/>
    <col min="170" max="170" width="24.85546875" bestFit="1" customWidth="1"/>
    <col min="171" max="171" width="27.5703125" bestFit="1" customWidth="1"/>
    <col min="172" max="172" width="40.5703125" bestFit="1" customWidth="1"/>
    <col min="173" max="173" width="43.42578125" bestFit="1" customWidth="1"/>
    <col min="174" max="174" width="18.140625" bestFit="1" customWidth="1"/>
    <col min="175" max="175" width="10.140625" bestFit="1" customWidth="1"/>
    <col min="176" max="176" width="21" bestFit="1" customWidth="1"/>
    <col min="177" max="177" width="19.140625" bestFit="1" customWidth="1"/>
    <col min="178" max="178" width="22.140625" bestFit="1" customWidth="1"/>
    <col min="179" max="179" width="15.85546875" bestFit="1" customWidth="1"/>
    <col min="180" max="180" width="18.5703125" bestFit="1" customWidth="1"/>
    <col min="181" max="181" width="21.85546875" bestFit="1" customWidth="1"/>
    <col min="182" max="182" width="24.5703125" bestFit="1" customWidth="1"/>
    <col min="183" max="183" width="12.42578125" bestFit="1" customWidth="1"/>
    <col min="184" max="184" width="15.28515625" bestFit="1" customWidth="1"/>
    <col min="185" max="185" width="20.7109375" bestFit="1" customWidth="1"/>
    <col min="186" max="186" width="23.5703125" bestFit="1" customWidth="1"/>
    <col min="187" max="187" width="11.28515625" bestFit="1" customWidth="1"/>
    <col min="188" max="188" width="20.7109375" bestFit="1" customWidth="1"/>
    <col min="189" max="189" width="12.140625" bestFit="1" customWidth="1"/>
    <col min="190" max="190" width="14.85546875" bestFit="1" customWidth="1"/>
    <col min="191" max="191" width="13.28515625" bestFit="1" customWidth="1"/>
    <col min="192" max="192" width="16.140625" bestFit="1" customWidth="1"/>
    <col min="193" max="193" width="24.85546875" bestFit="1" customWidth="1"/>
    <col min="194" max="194" width="27.5703125" bestFit="1" customWidth="1"/>
    <col min="195" max="195" width="40.5703125" bestFit="1" customWidth="1"/>
    <col min="196" max="196" width="43.42578125" bestFit="1" customWidth="1"/>
    <col min="197" max="197" width="18.140625" bestFit="1" customWidth="1"/>
    <col min="198" max="198" width="10.140625" bestFit="1" customWidth="1"/>
    <col min="199" max="199" width="21" bestFit="1" customWidth="1"/>
    <col min="200" max="200" width="19.140625" bestFit="1" customWidth="1"/>
    <col min="201" max="201" width="22.140625" bestFit="1" customWidth="1"/>
    <col min="202" max="202" width="15.85546875" bestFit="1" customWidth="1"/>
    <col min="203" max="203" width="18.5703125" bestFit="1" customWidth="1"/>
    <col min="204" max="204" width="12.42578125" bestFit="1" customWidth="1"/>
    <col min="205" max="205" width="15.28515625" bestFit="1" customWidth="1"/>
    <col min="206" max="206" width="11.42578125" bestFit="1" customWidth="1"/>
    <col min="207" max="207" width="11.28515625" bestFit="1" customWidth="1"/>
  </cols>
  <sheetData>
    <row r="1" spans="1:2" x14ac:dyDescent="0.25">
      <c r="A1" s="87" t="s">
        <v>485</v>
      </c>
      <c r="B1" s="87"/>
    </row>
    <row r="2" spans="1:2" x14ac:dyDescent="0.25">
      <c r="A2" s="87"/>
      <c r="B2" s="87"/>
    </row>
    <row r="4" spans="1:2" x14ac:dyDescent="0.25">
      <c r="A4" s="73" t="s">
        <v>483</v>
      </c>
      <c r="B4" t="s">
        <v>482</v>
      </c>
    </row>
    <row r="5" spans="1:2" x14ac:dyDescent="0.25">
      <c r="A5" s="74" t="s">
        <v>215</v>
      </c>
      <c r="B5">
        <v>2900000000</v>
      </c>
    </row>
    <row r="6" spans="1:2" x14ac:dyDescent="0.25">
      <c r="A6" s="74" t="s">
        <v>132</v>
      </c>
      <c r="B6">
        <v>2450000000</v>
      </c>
    </row>
    <row r="7" spans="1:2" x14ac:dyDescent="0.25">
      <c r="A7" s="74" t="s">
        <v>194</v>
      </c>
      <c r="B7">
        <v>1297296000</v>
      </c>
    </row>
    <row r="8" spans="1:2" x14ac:dyDescent="0.25">
      <c r="A8" s="74" t="s">
        <v>289</v>
      </c>
      <c r="B8">
        <v>1150000000</v>
      </c>
    </row>
    <row r="9" spans="1:2" x14ac:dyDescent="0.25">
      <c r="A9" s="74" t="s">
        <v>104</v>
      </c>
      <c r="B9">
        <v>800000000</v>
      </c>
    </row>
    <row r="10" spans="1:2" x14ac:dyDescent="0.25">
      <c r="A10" s="74" t="s">
        <v>36</v>
      </c>
      <c r="B10">
        <v>702000000</v>
      </c>
    </row>
    <row r="11" spans="1:2" x14ac:dyDescent="0.25">
      <c r="A11" s="74" t="s">
        <v>106</v>
      </c>
      <c r="B11">
        <v>600000000</v>
      </c>
    </row>
    <row r="12" spans="1:2" x14ac:dyDescent="0.25">
      <c r="A12" s="74" t="s">
        <v>53</v>
      </c>
      <c r="B12">
        <v>500000000</v>
      </c>
    </row>
    <row r="13" spans="1:2" x14ac:dyDescent="0.25">
      <c r="A13" s="74" t="s">
        <v>190</v>
      </c>
      <c r="B13">
        <v>391500000</v>
      </c>
    </row>
    <row r="14" spans="1:2" x14ac:dyDescent="0.25">
      <c r="A14" s="74" t="s">
        <v>338</v>
      </c>
      <c r="B14">
        <v>350000000</v>
      </c>
    </row>
    <row r="15" spans="1:2" x14ac:dyDescent="0.25">
      <c r="A15" s="74" t="s">
        <v>181</v>
      </c>
      <c r="B15">
        <v>266000000</v>
      </c>
    </row>
    <row r="16" spans="1:2" x14ac:dyDescent="0.25">
      <c r="A16" s="74" t="s">
        <v>247</v>
      </c>
      <c r="B16">
        <v>250000000</v>
      </c>
    </row>
    <row r="17" spans="1:2" x14ac:dyDescent="0.25">
      <c r="A17" s="74" t="s">
        <v>137</v>
      </c>
      <c r="B17">
        <v>200000000</v>
      </c>
    </row>
    <row r="18" spans="1:2" x14ac:dyDescent="0.25">
      <c r="A18" s="74" t="s">
        <v>134</v>
      </c>
      <c r="B18">
        <v>200000000</v>
      </c>
    </row>
    <row r="19" spans="1:2" x14ac:dyDescent="0.25">
      <c r="A19" s="74" t="s">
        <v>352</v>
      </c>
      <c r="B19">
        <v>200000000</v>
      </c>
    </row>
    <row r="20" spans="1:2" x14ac:dyDescent="0.25">
      <c r="A20" s="74" t="s">
        <v>143</v>
      </c>
      <c r="B20">
        <v>200000000</v>
      </c>
    </row>
    <row r="21" spans="1:2" x14ac:dyDescent="0.25">
      <c r="A21" s="74" t="s">
        <v>128</v>
      </c>
      <c r="B21">
        <v>200000000</v>
      </c>
    </row>
    <row r="22" spans="1:2" x14ac:dyDescent="0.25">
      <c r="A22" s="74" t="s">
        <v>141</v>
      </c>
      <c r="B22">
        <v>200000000</v>
      </c>
    </row>
    <row r="23" spans="1:2" x14ac:dyDescent="0.25">
      <c r="A23" s="74" t="s">
        <v>138</v>
      </c>
      <c r="B23">
        <v>200000000</v>
      </c>
    </row>
    <row r="24" spans="1:2" x14ac:dyDescent="0.25">
      <c r="A24" s="74" t="s">
        <v>391</v>
      </c>
      <c r="B24">
        <v>176000000</v>
      </c>
    </row>
    <row r="25" spans="1:2" x14ac:dyDescent="0.25">
      <c r="A25" s="74" t="s">
        <v>297</v>
      </c>
      <c r="B25">
        <v>172500000</v>
      </c>
    </row>
    <row r="26" spans="1:2" x14ac:dyDescent="0.25">
      <c r="A26" s="74" t="s">
        <v>326</v>
      </c>
      <c r="B26">
        <v>165000000</v>
      </c>
    </row>
    <row r="27" spans="1:2" x14ac:dyDescent="0.25">
      <c r="A27" s="74" t="s">
        <v>83</v>
      </c>
      <c r="B27">
        <v>160000000</v>
      </c>
    </row>
    <row r="28" spans="1:2" x14ac:dyDescent="0.25">
      <c r="A28" s="74" t="s">
        <v>85</v>
      </c>
      <c r="B28">
        <v>150000000</v>
      </c>
    </row>
    <row r="29" spans="1:2" x14ac:dyDescent="0.25">
      <c r="A29" s="74" t="s">
        <v>116</v>
      </c>
      <c r="B29">
        <v>150000000</v>
      </c>
    </row>
    <row r="30" spans="1:2" x14ac:dyDescent="0.25">
      <c r="A30" s="74" t="s">
        <v>108</v>
      </c>
      <c r="B30">
        <v>150000000</v>
      </c>
    </row>
    <row r="31" spans="1:2" x14ac:dyDescent="0.25">
      <c r="A31" s="74" t="s">
        <v>117</v>
      </c>
      <c r="B31">
        <v>150000000</v>
      </c>
    </row>
    <row r="32" spans="1:2" x14ac:dyDescent="0.25">
      <c r="A32" s="74" t="s">
        <v>239</v>
      </c>
      <c r="B32">
        <v>132664000</v>
      </c>
    </row>
    <row r="33" spans="1:2" x14ac:dyDescent="0.25">
      <c r="A33" s="74" t="s">
        <v>254</v>
      </c>
      <c r="B33">
        <v>130000000</v>
      </c>
    </row>
    <row r="34" spans="1:2" x14ac:dyDescent="0.25">
      <c r="A34" s="74" t="s">
        <v>75</v>
      </c>
      <c r="B34">
        <v>130000000</v>
      </c>
    </row>
    <row r="35" spans="1:2" x14ac:dyDescent="0.25">
      <c r="A35" s="74" t="s">
        <v>124</v>
      </c>
      <c r="B35">
        <v>120000000</v>
      </c>
    </row>
    <row r="36" spans="1:2" x14ac:dyDescent="0.25">
      <c r="A36" s="74" t="s">
        <v>112</v>
      </c>
      <c r="B36">
        <v>120000000</v>
      </c>
    </row>
    <row r="37" spans="1:2" x14ac:dyDescent="0.25">
      <c r="A37" s="74" t="s">
        <v>387</v>
      </c>
      <c r="B37">
        <v>116000000</v>
      </c>
    </row>
    <row r="38" spans="1:2" x14ac:dyDescent="0.25">
      <c r="A38" s="74" t="s">
        <v>299</v>
      </c>
      <c r="B38">
        <v>115000000</v>
      </c>
    </row>
    <row r="39" spans="1:2" x14ac:dyDescent="0.25">
      <c r="A39" s="74" t="s">
        <v>44</v>
      </c>
      <c r="B39">
        <v>96600000</v>
      </c>
    </row>
    <row r="40" spans="1:2" x14ac:dyDescent="0.25">
      <c r="A40" s="74" t="s">
        <v>56</v>
      </c>
      <c r="B40">
        <v>84000000</v>
      </c>
    </row>
    <row r="41" spans="1:2" x14ac:dyDescent="0.25">
      <c r="A41" s="74" t="s">
        <v>69</v>
      </c>
      <c r="B41">
        <v>72800000</v>
      </c>
    </row>
    <row r="42" spans="1:2" x14ac:dyDescent="0.25">
      <c r="A42" s="74" t="s">
        <v>55</v>
      </c>
      <c r="B42">
        <v>72000000</v>
      </c>
    </row>
    <row r="43" spans="1:2" x14ac:dyDescent="0.25">
      <c r="A43" s="74" t="s">
        <v>227</v>
      </c>
      <c r="B43">
        <v>70000000</v>
      </c>
    </row>
    <row r="44" spans="1:2" x14ac:dyDescent="0.25">
      <c r="A44" s="74" t="s">
        <v>350</v>
      </c>
      <c r="B44">
        <v>70000000</v>
      </c>
    </row>
    <row r="45" spans="1:2" x14ac:dyDescent="0.25">
      <c r="A45" s="74" t="s">
        <v>211</v>
      </c>
      <c r="B45">
        <v>65000000</v>
      </c>
    </row>
    <row r="46" spans="1:2" x14ac:dyDescent="0.25">
      <c r="A46" s="74" t="s">
        <v>63</v>
      </c>
      <c r="B46">
        <v>60000000</v>
      </c>
    </row>
    <row r="47" spans="1:2" x14ac:dyDescent="0.25">
      <c r="A47" s="74" t="s">
        <v>224</v>
      </c>
      <c r="B47">
        <v>60000000</v>
      </c>
    </row>
    <row r="48" spans="1:2" x14ac:dyDescent="0.25">
      <c r="A48" s="74" t="s">
        <v>228</v>
      </c>
      <c r="B48">
        <v>60000000</v>
      </c>
    </row>
    <row r="49" spans="1:2" x14ac:dyDescent="0.25">
      <c r="A49" s="74" t="s">
        <v>221</v>
      </c>
      <c r="B49">
        <v>50000000</v>
      </c>
    </row>
    <row r="50" spans="1:2" x14ac:dyDescent="0.25">
      <c r="A50" s="74" t="s">
        <v>250</v>
      </c>
      <c r="B50">
        <v>49000000</v>
      </c>
    </row>
    <row r="51" spans="1:2" x14ac:dyDescent="0.25">
      <c r="A51" s="74" t="s">
        <v>390</v>
      </c>
      <c r="B51">
        <v>48200000</v>
      </c>
    </row>
    <row r="52" spans="1:2" x14ac:dyDescent="0.25">
      <c r="A52" s="74" t="s">
        <v>225</v>
      </c>
      <c r="B52">
        <v>45000000</v>
      </c>
    </row>
    <row r="53" spans="1:2" x14ac:dyDescent="0.25">
      <c r="A53" s="74" t="s">
        <v>298</v>
      </c>
      <c r="B53">
        <v>44275000</v>
      </c>
    </row>
    <row r="54" spans="1:2" x14ac:dyDescent="0.25">
      <c r="A54" s="74" t="s">
        <v>392</v>
      </c>
      <c r="B54">
        <v>43600000</v>
      </c>
    </row>
    <row r="55" spans="1:2" x14ac:dyDescent="0.25">
      <c r="A55" s="74" t="s">
        <v>226</v>
      </c>
      <c r="B55">
        <v>42000000</v>
      </c>
    </row>
    <row r="56" spans="1:2" x14ac:dyDescent="0.25">
      <c r="A56" s="74" t="s">
        <v>150</v>
      </c>
      <c r="B56">
        <v>40000000</v>
      </c>
    </row>
    <row r="57" spans="1:2" x14ac:dyDescent="0.25">
      <c r="A57" s="74" t="s">
        <v>125</v>
      </c>
      <c r="B57">
        <v>40000000</v>
      </c>
    </row>
    <row r="58" spans="1:2" x14ac:dyDescent="0.25">
      <c r="A58" s="74" t="s">
        <v>96</v>
      </c>
      <c r="B58">
        <v>39780000</v>
      </c>
    </row>
    <row r="59" spans="1:2" x14ac:dyDescent="0.25">
      <c r="A59" s="74" t="s">
        <v>72</v>
      </c>
      <c r="B59">
        <v>36000000</v>
      </c>
    </row>
    <row r="60" spans="1:2" x14ac:dyDescent="0.25">
      <c r="A60" s="74" t="s">
        <v>147</v>
      </c>
      <c r="B60">
        <v>33998580</v>
      </c>
    </row>
    <row r="61" spans="1:2" x14ac:dyDescent="0.25">
      <c r="A61" s="74" t="s">
        <v>47</v>
      </c>
      <c r="B61">
        <v>30000000</v>
      </c>
    </row>
    <row r="62" spans="1:2" x14ac:dyDescent="0.25">
      <c r="A62" s="74" t="s">
        <v>91</v>
      </c>
      <c r="B62">
        <v>30000000</v>
      </c>
    </row>
    <row r="63" spans="1:2" x14ac:dyDescent="0.25">
      <c r="A63" s="74" t="s">
        <v>79</v>
      </c>
      <c r="B63">
        <v>30000000</v>
      </c>
    </row>
    <row r="64" spans="1:2" x14ac:dyDescent="0.25">
      <c r="A64" s="74" t="s">
        <v>324</v>
      </c>
      <c r="B64">
        <v>30000000</v>
      </c>
    </row>
    <row r="65" spans="1:2" x14ac:dyDescent="0.25">
      <c r="A65" s="74" t="s">
        <v>405</v>
      </c>
      <c r="B65">
        <v>28750000</v>
      </c>
    </row>
    <row r="66" spans="1:2" x14ac:dyDescent="0.25">
      <c r="A66" s="74" t="s">
        <v>357</v>
      </c>
      <c r="B66">
        <v>25000000</v>
      </c>
    </row>
    <row r="67" spans="1:2" x14ac:dyDescent="0.25">
      <c r="A67" s="74" t="s">
        <v>393</v>
      </c>
      <c r="B67">
        <v>20800000</v>
      </c>
    </row>
    <row r="68" spans="1:2" x14ac:dyDescent="0.25">
      <c r="A68" s="74" t="s">
        <v>146</v>
      </c>
      <c r="B68">
        <v>20020000</v>
      </c>
    </row>
    <row r="69" spans="1:2" x14ac:dyDescent="0.25">
      <c r="A69" s="74" t="s">
        <v>476</v>
      </c>
      <c r="B69">
        <v>20000000</v>
      </c>
    </row>
    <row r="70" spans="1:2" x14ac:dyDescent="0.25">
      <c r="A70" s="74" t="s">
        <v>265</v>
      </c>
      <c r="B70">
        <v>20000000</v>
      </c>
    </row>
    <row r="71" spans="1:2" x14ac:dyDescent="0.25">
      <c r="A71" s="74" t="s">
        <v>355</v>
      </c>
      <c r="B71">
        <v>20000000</v>
      </c>
    </row>
    <row r="72" spans="1:2" x14ac:dyDescent="0.25">
      <c r="A72" s="74" t="s">
        <v>122</v>
      </c>
      <c r="B72">
        <v>18000000</v>
      </c>
    </row>
    <row r="73" spans="1:2" x14ac:dyDescent="0.25">
      <c r="A73" s="74" t="s">
        <v>296</v>
      </c>
      <c r="B73">
        <v>17500000</v>
      </c>
    </row>
    <row r="74" spans="1:2" x14ac:dyDescent="0.25">
      <c r="A74" s="74" t="s">
        <v>267</v>
      </c>
      <c r="B74">
        <v>16000000</v>
      </c>
    </row>
    <row r="75" spans="1:2" x14ac:dyDescent="0.25">
      <c r="A75" s="74" t="s">
        <v>320</v>
      </c>
      <c r="B75">
        <v>15000000</v>
      </c>
    </row>
    <row r="76" spans="1:2" x14ac:dyDescent="0.25">
      <c r="A76" s="74" t="s">
        <v>173</v>
      </c>
      <c r="B76">
        <v>15000000</v>
      </c>
    </row>
    <row r="77" spans="1:2" x14ac:dyDescent="0.25">
      <c r="A77" s="74" t="s">
        <v>294</v>
      </c>
      <c r="B77">
        <v>14000000</v>
      </c>
    </row>
    <row r="78" spans="1:2" x14ac:dyDescent="0.25">
      <c r="A78" s="74" t="s">
        <v>171</v>
      </c>
      <c r="B78">
        <v>14000000</v>
      </c>
    </row>
    <row r="79" spans="1:2" x14ac:dyDescent="0.25">
      <c r="A79" s="74" t="s">
        <v>121</v>
      </c>
      <c r="B79">
        <v>12000000</v>
      </c>
    </row>
    <row r="80" spans="1:2" x14ac:dyDescent="0.25">
      <c r="A80" s="74" t="s">
        <v>39</v>
      </c>
      <c r="B80">
        <v>10272000</v>
      </c>
    </row>
    <row r="81" spans="1:2" x14ac:dyDescent="0.25">
      <c r="A81" s="74" t="s">
        <v>386</v>
      </c>
      <c r="B81">
        <v>10000000</v>
      </c>
    </row>
    <row r="82" spans="1:2" x14ac:dyDescent="0.25">
      <c r="A82" s="74" t="s">
        <v>41</v>
      </c>
      <c r="B82">
        <v>8506200</v>
      </c>
    </row>
    <row r="83" spans="1:2" x14ac:dyDescent="0.25">
      <c r="A83" s="74" t="s">
        <v>290</v>
      </c>
      <c r="B83">
        <v>8000000</v>
      </c>
    </row>
    <row r="84" spans="1:2" x14ac:dyDescent="0.25">
      <c r="A84" s="74" t="s">
        <v>231</v>
      </c>
      <c r="B84">
        <v>6500000</v>
      </c>
    </row>
    <row r="85" spans="1:2" x14ac:dyDescent="0.25">
      <c r="A85" s="74" t="s">
        <v>51</v>
      </c>
      <c r="B85">
        <v>6000000</v>
      </c>
    </row>
    <row r="86" spans="1:2" x14ac:dyDescent="0.25">
      <c r="A86" s="74" t="s">
        <v>257</v>
      </c>
      <c r="B86">
        <v>5400000</v>
      </c>
    </row>
    <row r="87" spans="1:2" x14ac:dyDescent="0.25">
      <c r="A87" s="74" t="s">
        <v>230</v>
      </c>
      <c r="B87">
        <v>5280000</v>
      </c>
    </row>
    <row r="88" spans="1:2" x14ac:dyDescent="0.25">
      <c r="A88" s="74" t="s">
        <v>343</v>
      </c>
      <c r="B88">
        <v>5000000</v>
      </c>
    </row>
    <row r="89" spans="1:2" x14ac:dyDescent="0.25">
      <c r="A89" s="74" t="s">
        <v>99</v>
      </c>
      <c r="B89">
        <v>5000000</v>
      </c>
    </row>
    <row r="90" spans="1:2" x14ac:dyDescent="0.25">
      <c r="A90" s="74" t="s">
        <v>109</v>
      </c>
      <c r="B90">
        <v>4800000</v>
      </c>
    </row>
    <row r="91" spans="1:2" x14ac:dyDescent="0.25">
      <c r="A91" s="74" t="s">
        <v>292</v>
      </c>
      <c r="B91">
        <v>4000000</v>
      </c>
    </row>
    <row r="92" spans="1:2" x14ac:dyDescent="0.25">
      <c r="A92" s="74" t="s">
        <v>295</v>
      </c>
      <c r="B92">
        <v>4000000</v>
      </c>
    </row>
    <row r="93" spans="1:2" x14ac:dyDescent="0.25">
      <c r="A93" s="74" t="s">
        <v>318</v>
      </c>
      <c r="B93">
        <v>3500000</v>
      </c>
    </row>
    <row r="94" spans="1:2" x14ac:dyDescent="0.25">
      <c r="A94" s="74" t="s">
        <v>174</v>
      </c>
      <c r="B94">
        <v>3000000</v>
      </c>
    </row>
    <row r="95" spans="1:2" x14ac:dyDescent="0.25">
      <c r="A95" s="74" t="s">
        <v>50</v>
      </c>
      <c r="B95">
        <v>3000000</v>
      </c>
    </row>
    <row r="96" spans="1:2" x14ac:dyDescent="0.25">
      <c r="A96" s="74" t="s">
        <v>291</v>
      </c>
      <c r="B96">
        <v>3000000</v>
      </c>
    </row>
    <row r="97" spans="1:2" x14ac:dyDescent="0.25">
      <c r="A97" s="74" t="s">
        <v>229</v>
      </c>
      <c r="B97">
        <v>2640000</v>
      </c>
    </row>
    <row r="98" spans="1:2" x14ac:dyDescent="0.25">
      <c r="A98" s="74" t="s">
        <v>293</v>
      </c>
      <c r="B98">
        <v>2500000</v>
      </c>
    </row>
    <row r="99" spans="1:2" x14ac:dyDescent="0.25">
      <c r="A99" s="74" t="s">
        <v>407</v>
      </c>
      <c r="B99">
        <v>2400000</v>
      </c>
    </row>
    <row r="100" spans="1:2" x14ac:dyDescent="0.25">
      <c r="A100" s="74" t="s">
        <v>42</v>
      </c>
      <c r="B100">
        <v>2160000</v>
      </c>
    </row>
    <row r="101" spans="1:2" x14ac:dyDescent="0.25">
      <c r="A101" s="74" t="s">
        <v>119</v>
      </c>
      <c r="B101">
        <v>2000000</v>
      </c>
    </row>
    <row r="102" spans="1:2" x14ac:dyDescent="0.25">
      <c r="A102" s="74" t="s">
        <v>269</v>
      </c>
      <c r="B102">
        <v>1600000</v>
      </c>
    </row>
    <row r="103" spans="1:2" x14ac:dyDescent="0.25">
      <c r="A103" s="74" t="s">
        <v>288</v>
      </c>
      <c r="B103">
        <v>1600000</v>
      </c>
    </row>
    <row r="104" spans="1:2" x14ac:dyDescent="0.25">
      <c r="A104" s="74" t="s">
        <v>52</v>
      </c>
      <c r="B104">
        <v>1300000</v>
      </c>
    </row>
    <row r="105" spans="1:2" x14ac:dyDescent="0.25">
      <c r="A105" s="74" t="s">
        <v>319</v>
      </c>
      <c r="B105">
        <v>1200000</v>
      </c>
    </row>
    <row r="106" spans="1:2" x14ac:dyDescent="0.25">
      <c r="A106" s="74" t="s">
        <v>101</v>
      </c>
      <c r="B106">
        <v>300000</v>
      </c>
    </row>
    <row r="107" spans="1:2" x14ac:dyDescent="0.25">
      <c r="A107" s="74" t="s">
        <v>256</v>
      </c>
      <c r="B107">
        <v>140000</v>
      </c>
    </row>
    <row r="108" spans="1:2" x14ac:dyDescent="0.25">
      <c r="A108" s="74" t="s">
        <v>240</v>
      </c>
      <c r="B108">
        <v>11000</v>
      </c>
    </row>
    <row r="109" spans="1:2" s="77" customFormat="1" x14ac:dyDescent="0.25">
      <c r="A109" s="76" t="s">
        <v>263</v>
      </c>
      <c r="B109" s="77">
        <v>0</v>
      </c>
    </row>
    <row r="110" spans="1:2" s="77" customFormat="1" x14ac:dyDescent="0.25">
      <c r="A110" s="76" t="s">
        <v>74</v>
      </c>
      <c r="B110" s="77">
        <v>0</v>
      </c>
    </row>
    <row r="111" spans="1:2" s="77" customFormat="1" x14ac:dyDescent="0.25">
      <c r="A111" s="76" t="s">
        <v>73</v>
      </c>
      <c r="B111" s="77">
        <v>0</v>
      </c>
    </row>
    <row r="112" spans="1:2" s="77" customFormat="1" x14ac:dyDescent="0.25">
      <c r="A112" s="76" t="s">
        <v>262</v>
      </c>
      <c r="B112" s="77">
        <v>0</v>
      </c>
    </row>
    <row r="113" spans="1:2" x14ac:dyDescent="0.25">
      <c r="A113" s="74" t="s">
        <v>484</v>
      </c>
      <c r="B113">
        <v>16925392780</v>
      </c>
    </row>
  </sheetData>
  <mergeCells count="1">
    <mergeCell ref="A1:B2"/>
  </mergeCell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B60A8-C04F-499A-8C75-86EC8025EFF7}">
  <sheetPr>
    <tabColor rgb="FF92D050"/>
    <pageSetUpPr fitToPage="1"/>
  </sheetPr>
  <dimension ref="A2:T49"/>
  <sheetViews>
    <sheetView view="pageBreakPreview" zoomScale="60" zoomScaleNormal="25" workbookViewId="0">
      <pane ySplit="4" topLeftCell="A5" activePane="bottomLeft" state="frozen"/>
      <selection pane="bottomLeft" activeCell="H12" sqref="H12"/>
    </sheetView>
  </sheetViews>
  <sheetFormatPr defaultColWidth="8.85546875" defaultRowHeight="15" x14ac:dyDescent="0.25"/>
  <cols>
    <col min="1" max="1" width="4.42578125" style="16" bestFit="1" customWidth="1"/>
    <col min="2" max="2" width="35.85546875" style="16" customWidth="1"/>
    <col min="3" max="4" width="9.85546875" style="16" customWidth="1"/>
    <col min="5" max="5" width="55.85546875" style="37" hidden="1" customWidth="1"/>
    <col min="6" max="7" width="18.85546875" style="17" customWidth="1"/>
    <col min="8" max="8" width="10.85546875" style="13" customWidth="1"/>
    <col min="9" max="9" width="13.85546875" style="13" customWidth="1"/>
    <col min="10" max="10" width="14.85546875" style="13" customWidth="1"/>
    <col min="11" max="11" width="10.85546875" style="16" customWidth="1"/>
    <col min="12" max="12" width="15.85546875" style="13" customWidth="1"/>
    <col min="13" max="13" width="17.85546875" style="13" customWidth="1"/>
    <col min="14" max="14" width="41.85546875" style="17" customWidth="1"/>
    <col min="15" max="15" width="15.85546875" style="18" customWidth="1"/>
    <col min="16" max="16" width="15.85546875" style="13" customWidth="1"/>
    <col min="17" max="17" width="28.85546875" style="13" customWidth="1"/>
    <col min="18" max="18" width="18.85546875" style="13" bestFit="1" customWidth="1"/>
    <col min="19" max="19" width="40.85546875" style="13" customWidth="1"/>
    <col min="20" max="20" width="29.85546875" style="13" customWidth="1"/>
    <col min="21" max="16384" width="8.85546875" style="13"/>
  </cols>
  <sheetData>
    <row r="2" spans="1:20" ht="30" x14ac:dyDescent="0.25">
      <c r="A2" s="80" t="s">
        <v>486</v>
      </c>
      <c r="B2" s="79"/>
      <c r="C2" s="79"/>
      <c r="D2" s="79"/>
      <c r="E2" s="79"/>
      <c r="F2" s="79"/>
      <c r="G2" s="79"/>
      <c r="H2" s="79"/>
      <c r="I2" s="79"/>
      <c r="J2" s="79"/>
      <c r="K2" s="79"/>
      <c r="L2" s="79"/>
      <c r="M2" s="79"/>
      <c r="N2" s="79"/>
      <c r="O2" s="79"/>
      <c r="P2" s="79"/>
      <c r="Q2" s="79"/>
      <c r="R2" s="79"/>
      <c r="S2" s="79"/>
      <c r="T2" s="81"/>
    </row>
    <row r="4" spans="1:20" ht="72" x14ac:dyDescent="0.25">
      <c r="A4" s="19" t="s">
        <v>0</v>
      </c>
      <c r="B4" s="11" t="s">
        <v>1</v>
      </c>
      <c r="C4" s="11" t="s">
        <v>15</v>
      </c>
      <c r="D4" s="19" t="s">
        <v>2</v>
      </c>
      <c r="E4" s="11" t="s">
        <v>3</v>
      </c>
      <c r="F4" s="11" t="s">
        <v>4</v>
      </c>
      <c r="G4" s="11" t="s">
        <v>412</v>
      </c>
      <c r="H4" s="11" t="s">
        <v>204</v>
      </c>
      <c r="I4" s="11" t="s">
        <v>205</v>
      </c>
      <c r="J4" s="11" t="s">
        <v>206</v>
      </c>
      <c r="K4" s="11" t="s">
        <v>5</v>
      </c>
      <c r="L4" s="11" t="s">
        <v>207</v>
      </c>
      <c r="M4" s="11" t="s">
        <v>6</v>
      </c>
      <c r="N4" s="7" t="s">
        <v>208</v>
      </c>
      <c r="O4" s="7" t="s">
        <v>209</v>
      </c>
      <c r="P4" s="11" t="s">
        <v>38</v>
      </c>
      <c r="Q4" s="11" t="s">
        <v>210</v>
      </c>
      <c r="R4" s="11" t="s">
        <v>7</v>
      </c>
      <c r="S4" s="11" t="s">
        <v>16</v>
      </c>
      <c r="T4" s="11" t="s">
        <v>188</v>
      </c>
    </row>
    <row r="5" spans="1:20" ht="45" x14ac:dyDescent="0.25">
      <c r="A5" s="8">
        <v>1</v>
      </c>
      <c r="B5" s="24" t="s">
        <v>338</v>
      </c>
      <c r="C5" s="50" t="s">
        <v>13</v>
      </c>
      <c r="D5" s="23">
        <v>50</v>
      </c>
      <c r="E5" s="25" t="s">
        <v>338</v>
      </c>
      <c r="F5" s="24" t="s">
        <v>351</v>
      </c>
      <c r="G5" s="24" t="s">
        <v>417</v>
      </c>
      <c r="H5" s="23" t="s">
        <v>8</v>
      </c>
      <c r="I5" s="27">
        <v>7000000</v>
      </c>
      <c r="J5" s="27">
        <v>350000000</v>
      </c>
      <c r="K5" s="23" t="s">
        <v>9</v>
      </c>
      <c r="L5" s="27">
        <v>350000000</v>
      </c>
      <c r="M5" s="24" t="s">
        <v>10</v>
      </c>
      <c r="N5" s="24" t="s">
        <v>14</v>
      </c>
      <c r="O5" s="24" t="s">
        <v>19</v>
      </c>
      <c r="P5" s="23" t="s">
        <v>12</v>
      </c>
      <c r="Q5" s="23" t="s">
        <v>20</v>
      </c>
      <c r="R5" s="24" t="s">
        <v>11</v>
      </c>
      <c r="S5" s="24" t="s">
        <v>30</v>
      </c>
      <c r="T5" s="24" t="s">
        <v>330</v>
      </c>
    </row>
    <row r="6" spans="1:20" ht="45" x14ac:dyDescent="0.25">
      <c r="A6" s="8">
        <v>2</v>
      </c>
      <c r="B6" s="24" t="s">
        <v>85</v>
      </c>
      <c r="C6" s="50" t="s">
        <v>149</v>
      </c>
      <c r="D6" s="26">
        <v>10500</v>
      </c>
      <c r="E6" s="25" t="s">
        <v>86</v>
      </c>
      <c r="F6" s="24" t="s">
        <v>351</v>
      </c>
      <c r="G6" s="24" t="s">
        <v>420</v>
      </c>
      <c r="H6" s="23" t="s">
        <v>8</v>
      </c>
      <c r="I6" s="27">
        <v>15000</v>
      </c>
      <c r="J6" s="26">
        <v>150000000</v>
      </c>
      <c r="K6" s="23" t="s">
        <v>9</v>
      </c>
      <c r="L6" s="26">
        <v>150000000</v>
      </c>
      <c r="M6" s="24" t="s">
        <v>10</v>
      </c>
      <c r="N6" s="24" t="s">
        <v>88</v>
      </c>
      <c r="O6" s="24" t="s">
        <v>18</v>
      </c>
      <c r="P6" s="23" t="s">
        <v>12</v>
      </c>
      <c r="Q6" s="23" t="s">
        <v>323</v>
      </c>
      <c r="R6" s="24" t="s">
        <v>11</v>
      </c>
      <c r="S6" s="24" t="s">
        <v>30</v>
      </c>
      <c r="T6" s="24"/>
    </row>
    <row r="7" spans="1:20" ht="45" x14ac:dyDescent="0.25">
      <c r="A7" s="8">
        <v>3</v>
      </c>
      <c r="B7" s="24" t="s">
        <v>181</v>
      </c>
      <c r="C7" s="50" t="s">
        <v>136</v>
      </c>
      <c r="D7" s="23">
        <v>5</v>
      </c>
      <c r="E7" s="25" t="s">
        <v>336</v>
      </c>
      <c r="F7" s="24" t="s">
        <v>351</v>
      </c>
      <c r="G7" s="24" t="s">
        <v>181</v>
      </c>
      <c r="H7" s="23" t="s">
        <v>8</v>
      </c>
      <c r="I7" s="27">
        <f>L7/D7</f>
        <v>50800000</v>
      </c>
      <c r="J7" s="27">
        <v>254000000</v>
      </c>
      <c r="K7" s="23" t="s">
        <v>9</v>
      </c>
      <c r="L7" s="27">
        <v>254000000</v>
      </c>
      <c r="M7" s="24" t="s">
        <v>10</v>
      </c>
      <c r="N7" s="24" t="s">
        <v>14</v>
      </c>
      <c r="O7" s="24" t="s">
        <v>81</v>
      </c>
      <c r="P7" s="23" t="s">
        <v>12</v>
      </c>
      <c r="Q7" s="23" t="s">
        <v>323</v>
      </c>
      <c r="R7" s="24" t="s">
        <v>11</v>
      </c>
      <c r="S7" s="24" t="s">
        <v>30</v>
      </c>
      <c r="T7" s="24" t="s">
        <v>335</v>
      </c>
    </row>
    <row r="8" spans="1:20" ht="45" x14ac:dyDescent="0.25">
      <c r="A8" s="8">
        <v>4</v>
      </c>
      <c r="B8" s="24" t="s">
        <v>224</v>
      </c>
      <c r="C8" s="50" t="s">
        <v>13</v>
      </c>
      <c r="D8" s="26">
        <v>20</v>
      </c>
      <c r="E8" s="25" t="s">
        <v>232</v>
      </c>
      <c r="F8" s="24" t="s">
        <v>351</v>
      </c>
      <c r="G8" s="24" t="s">
        <v>456</v>
      </c>
      <c r="H8" s="23" t="s">
        <v>8</v>
      </c>
      <c r="I8" s="27">
        <v>3000000</v>
      </c>
      <c r="J8" s="26">
        <v>60000000</v>
      </c>
      <c r="K8" s="23" t="s">
        <v>9</v>
      </c>
      <c r="L8" s="28">
        <v>60000000</v>
      </c>
      <c r="M8" s="24" t="s">
        <v>10</v>
      </c>
      <c r="N8" s="23" t="s">
        <v>14</v>
      </c>
      <c r="O8" s="24" t="s">
        <v>81</v>
      </c>
      <c r="P8" s="23" t="s">
        <v>12</v>
      </c>
      <c r="Q8" s="23" t="s">
        <v>323</v>
      </c>
      <c r="R8" s="24" t="s">
        <v>11</v>
      </c>
      <c r="S8" s="24" t="s">
        <v>30</v>
      </c>
      <c r="T8" s="24"/>
    </row>
    <row r="9" spans="1:20" ht="45" x14ac:dyDescent="0.25">
      <c r="A9" s="8">
        <v>5</v>
      </c>
      <c r="B9" s="24" t="s">
        <v>228</v>
      </c>
      <c r="C9" s="50" t="s">
        <v>13</v>
      </c>
      <c r="D9" s="26">
        <v>4</v>
      </c>
      <c r="E9" s="25" t="s">
        <v>228</v>
      </c>
      <c r="F9" s="24" t="s">
        <v>455</v>
      </c>
      <c r="G9" s="24" t="s">
        <v>417</v>
      </c>
      <c r="H9" s="23" t="s">
        <v>8</v>
      </c>
      <c r="I9" s="27">
        <v>15000000</v>
      </c>
      <c r="J9" s="26">
        <v>60000000</v>
      </c>
      <c r="K9" s="23" t="s">
        <v>9</v>
      </c>
      <c r="L9" s="26">
        <v>60000000</v>
      </c>
      <c r="M9" s="24" t="s">
        <v>10</v>
      </c>
      <c r="N9" s="23" t="s">
        <v>14</v>
      </c>
      <c r="O9" s="24" t="s">
        <v>46</v>
      </c>
      <c r="P9" s="23" t="s">
        <v>12</v>
      </c>
      <c r="Q9" s="23" t="s">
        <v>189</v>
      </c>
      <c r="R9" s="24" t="s">
        <v>11</v>
      </c>
      <c r="S9" s="24" t="s">
        <v>30</v>
      </c>
      <c r="T9" s="24"/>
    </row>
    <row r="10" spans="1:20" ht="45" x14ac:dyDescent="0.25">
      <c r="A10" s="8">
        <v>6</v>
      </c>
      <c r="B10" s="24" t="s">
        <v>225</v>
      </c>
      <c r="C10" s="50" t="s">
        <v>13</v>
      </c>
      <c r="D10" s="26">
        <v>50</v>
      </c>
      <c r="E10" s="25" t="s">
        <v>233</v>
      </c>
      <c r="F10" s="24" t="s">
        <v>455</v>
      </c>
      <c r="G10" s="24" t="s">
        <v>456</v>
      </c>
      <c r="H10" s="23" t="s">
        <v>8</v>
      </c>
      <c r="I10" s="27">
        <v>900000</v>
      </c>
      <c r="J10" s="26">
        <v>45000000</v>
      </c>
      <c r="K10" s="23" t="s">
        <v>9</v>
      </c>
      <c r="L10" s="26">
        <v>45000000</v>
      </c>
      <c r="M10" s="24" t="s">
        <v>10</v>
      </c>
      <c r="N10" s="23" t="s">
        <v>14</v>
      </c>
      <c r="O10" s="24" t="s">
        <v>81</v>
      </c>
      <c r="P10" s="23" t="s">
        <v>12</v>
      </c>
      <c r="Q10" s="23" t="s">
        <v>323</v>
      </c>
      <c r="R10" s="24" t="s">
        <v>11</v>
      </c>
      <c r="S10" s="24" t="s">
        <v>30</v>
      </c>
      <c r="T10" s="24" t="s">
        <v>238</v>
      </c>
    </row>
    <row r="11" spans="1:20" ht="45" x14ac:dyDescent="0.25">
      <c r="A11" s="8">
        <v>7</v>
      </c>
      <c r="B11" s="24" t="s">
        <v>47</v>
      </c>
      <c r="C11" s="50" t="s">
        <v>13</v>
      </c>
      <c r="D11" s="23">
        <v>2</v>
      </c>
      <c r="E11" s="25" t="s">
        <v>100</v>
      </c>
      <c r="F11" s="24" t="s">
        <v>315</v>
      </c>
      <c r="G11" s="24" t="s">
        <v>408</v>
      </c>
      <c r="H11" s="23" t="s">
        <v>8</v>
      </c>
      <c r="I11" s="27">
        <v>15000000</v>
      </c>
      <c r="J11" s="26">
        <v>30000000</v>
      </c>
      <c r="K11" s="23" t="s">
        <v>9</v>
      </c>
      <c r="L11" s="28">
        <v>30000000</v>
      </c>
      <c r="M11" s="24" t="s">
        <v>10</v>
      </c>
      <c r="N11" s="23" t="s">
        <v>14</v>
      </c>
      <c r="O11" s="24" t="s">
        <v>81</v>
      </c>
      <c r="P11" s="23" t="s">
        <v>12</v>
      </c>
      <c r="Q11" s="23" t="s">
        <v>323</v>
      </c>
      <c r="R11" s="24" t="s">
        <v>11</v>
      </c>
      <c r="S11" s="24" t="s">
        <v>30</v>
      </c>
      <c r="T11" s="24" t="s">
        <v>200</v>
      </c>
    </row>
    <row r="12" spans="1:20" ht="45" x14ac:dyDescent="0.25">
      <c r="A12" s="8">
        <v>8</v>
      </c>
      <c r="B12" s="24" t="s">
        <v>96</v>
      </c>
      <c r="C12" s="50" t="s">
        <v>97</v>
      </c>
      <c r="D12" s="23">
        <v>612</v>
      </c>
      <c r="E12" s="25" t="s">
        <v>180</v>
      </c>
      <c r="F12" s="24" t="s">
        <v>455</v>
      </c>
      <c r="G12" s="24" t="s">
        <v>181</v>
      </c>
      <c r="H12" s="23" t="s">
        <v>8</v>
      </c>
      <c r="I12" s="27">
        <v>65000</v>
      </c>
      <c r="J12" s="26">
        <f>D12*I12</f>
        <v>39780000</v>
      </c>
      <c r="K12" s="23" t="s">
        <v>9</v>
      </c>
      <c r="L12" s="26">
        <f>J12</f>
        <v>39780000</v>
      </c>
      <c r="M12" s="24" t="s">
        <v>10</v>
      </c>
      <c r="N12" s="23" t="s">
        <v>14</v>
      </c>
      <c r="O12" s="24" t="s">
        <v>81</v>
      </c>
      <c r="P12" s="23" t="s">
        <v>12</v>
      </c>
      <c r="Q12" s="23" t="s">
        <v>323</v>
      </c>
      <c r="R12" s="24" t="s">
        <v>11</v>
      </c>
      <c r="S12" s="24" t="s">
        <v>30</v>
      </c>
      <c r="T12" s="24" t="s">
        <v>201</v>
      </c>
    </row>
    <row r="13" spans="1:20" ht="45" x14ac:dyDescent="0.25">
      <c r="A13" s="8">
        <v>9</v>
      </c>
      <c r="B13" s="24" t="s">
        <v>226</v>
      </c>
      <c r="C13" s="50" t="s">
        <v>13</v>
      </c>
      <c r="D13" s="26">
        <v>12</v>
      </c>
      <c r="E13" s="25" t="s">
        <v>234</v>
      </c>
      <c r="F13" s="24" t="s">
        <v>455</v>
      </c>
      <c r="G13" s="24" t="s">
        <v>417</v>
      </c>
      <c r="H13" s="23" t="s">
        <v>8</v>
      </c>
      <c r="I13" s="27">
        <v>3500000</v>
      </c>
      <c r="J13" s="26">
        <f>D13*I13</f>
        <v>42000000</v>
      </c>
      <c r="K13" s="23" t="s">
        <v>9</v>
      </c>
      <c r="L13" s="26">
        <v>42000000</v>
      </c>
      <c r="M13" s="24" t="s">
        <v>10</v>
      </c>
      <c r="N13" s="23" t="s">
        <v>14</v>
      </c>
      <c r="O13" s="24" t="s">
        <v>46</v>
      </c>
      <c r="P13" s="23" t="s">
        <v>12</v>
      </c>
      <c r="Q13" s="23" t="s">
        <v>189</v>
      </c>
      <c r="R13" s="24" t="s">
        <v>11</v>
      </c>
      <c r="S13" s="24" t="s">
        <v>30</v>
      </c>
      <c r="T13" s="24"/>
    </row>
    <row r="14" spans="1:20" ht="45" x14ac:dyDescent="0.25">
      <c r="A14" s="8">
        <v>10</v>
      </c>
      <c r="B14" s="24" t="s">
        <v>386</v>
      </c>
      <c r="C14" s="50" t="s">
        <v>13</v>
      </c>
      <c r="D14" s="26">
        <v>50</v>
      </c>
      <c r="E14" s="25" t="s">
        <v>386</v>
      </c>
      <c r="F14" s="24" t="s">
        <v>455</v>
      </c>
      <c r="G14" s="24" t="s">
        <v>417</v>
      </c>
      <c r="H14" s="23" t="s">
        <v>8</v>
      </c>
      <c r="I14" s="27">
        <v>200000</v>
      </c>
      <c r="J14" s="26">
        <v>10000000</v>
      </c>
      <c r="K14" s="23" t="s">
        <v>9</v>
      </c>
      <c r="L14" s="28">
        <v>10000000</v>
      </c>
      <c r="M14" s="24" t="s">
        <v>10</v>
      </c>
      <c r="N14" s="23" t="s">
        <v>14</v>
      </c>
      <c r="O14" s="24" t="s">
        <v>46</v>
      </c>
      <c r="P14" s="23" t="s">
        <v>12</v>
      </c>
      <c r="Q14" s="23" t="s">
        <v>189</v>
      </c>
      <c r="R14" s="24" t="s">
        <v>11</v>
      </c>
      <c r="S14" s="24" t="s">
        <v>30</v>
      </c>
      <c r="T14" s="24"/>
    </row>
    <row r="15" spans="1:20" ht="45" x14ac:dyDescent="0.25">
      <c r="A15" s="8">
        <v>11</v>
      </c>
      <c r="B15" s="23" t="s">
        <v>79</v>
      </c>
      <c r="C15" s="50" t="s">
        <v>13</v>
      </c>
      <c r="D15" s="26">
        <v>1</v>
      </c>
      <c r="E15" s="25" t="s">
        <v>178</v>
      </c>
      <c r="F15" s="24" t="s">
        <v>455</v>
      </c>
      <c r="G15" s="24" t="s">
        <v>456</v>
      </c>
      <c r="H15" s="23" t="s">
        <v>8</v>
      </c>
      <c r="I15" s="27">
        <v>8000000</v>
      </c>
      <c r="J15" s="27">
        <v>8000000</v>
      </c>
      <c r="K15" s="23" t="s">
        <v>9</v>
      </c>
      <c r="L15" s="27">
        <v>8000000</v>
      </c>
      <c r="M15" s="24" t="s">
        <v>10</v>
      </c>
      <c r="N15" s="23" t="s">
        <v>14</v>
      </c>
      <c r="O15" s="24" t="s">
        <v>81</v>
      </c>
      <c r="P15" s="23" t="s">
        <v>12</v>
      </c>
      <c r="Q15" s="23" t="s">
        <v>323</v>
      </c>
      <c r="R15" s="24" t="s">
        <v>11</v>
      </c>
      <c r="S15" s="24" t="s">
        <v>30</v>
      </c>
      <c r="T15" s="24" t="s">
        <v>198</v>
      </c>
    </row>
    <row r="16" spans="1:20" ht="45" x14ac:dyDescent="0.25">
      <c r="A16" s="8">
        <v>12</v>
      </c>
      <c r="B16" s="23" t="s">
        <v>171</v>
      </c>
      <c r="C16" s="50" t="s">
        <v>185</v>
      </c>
      <c r="D16" s="26">
        <v>20</v>
      </c>
      <c r="E16" s="25" t="s">
        <v>78</v>
      </c>
      <c r="F16" s="24" t="s">
        <v>455</v>
      </c>
      <c r="G16" s="24" t="s">
        <v>417</v>
      </c>
      <c r="H16" s="23" t="s">
        <v>8</v>
      </c>
      <c r="I16" s="27">
        <v>700000</v>
      </c>
      <c r="J16" s="26">
        <f>D16*I16</f>
        <v>14000000</v>
      </c>
      <c r="K16" s="23" t="s">
        <v>9</v>
      </c>
      <c r="L16" s="26">
        <f>14000000</f>
        <v>14000000</v>
      </c>
      <c r="M16" s="24" t="s">
        <v>10</v>
      </c>
      <c r="N16" s="23" t="s">
        <v>14</v>
      </c>
      <c r="O16" s="24" t="s">
        <v>46</v>
      </c>
      <c r="P16" s="23" t="s">
        <v>12</v>
      </c>
      <c r="Q16" s="23" t="s">
        <v>189</v>
      </c>
      <c r="R16" s="24" t="s">
        <v>11</v>
      </c>
      <c r="S16" s="24" t="s">
        <v>30</v>
      </c>
      <c r="T16" s="24" t="s">
        <v>200</v>
      </c>
    </row>
    <row r="17" spans="1:20" ht="45" x14ac:dyDescent="0.25">
      <c r="A17" s="8">
        <v>13</v>
      </c>
      <c r="B17" s="7" t="s">
        <v>257</v>
      </c>
      <c r="C17" s="51" t="s">
        <v>13</v>
      </c>
      <c r="D17" s="8">
        <v>3</v>
      </c>
      <c r="E17" s="9" t="s">
        <v>260</v>
      </c>
      <c r="F17" s="7" t="s">
        <v>244</v>
      </c>
      <c r="G17" s="7" t="s">
        <v>456</v>
      </c>
      <c r="H17" s="8" t="s">
        <v>8</v>
      </c>
      <c r="I17" s="10">
        <v>1800000</v>
      </c>
      <c r="J17" s="10">
        <v>5400000</v>
      </c>
      <c r="K17" s="22" t="s">
        <v>9</v>
      </c>
      <c r="L17" s="10">
        <v>5400000</v>
      </c>
      <c r="M17" s="2" t="s">
        <v>10</v>
      </c>
      <c r="N17" s="7" t="s">
        <v>14</v>
      </c>
      <c r="O17" s="7" t="s">
        <v>46</v>
      </c>
      <c r="P17" s="23" t="s">
        <v>12</v>
      </c>
      <c r="Q17" s="8" t="s">
        <v>189</v>
      </c>
      <c r="R17" s="8" t="s">
        <v>252</v>
      </c>
      <c r="S17" s="7" t="s">
        <v>28</v>
      </c>
      <c r="T17" s="31"/>
    </row>
    <row r="18" spans="1:20" ht="45" x14ac:dyDescent="0.25">
      <c r="A18" s="8">
        <v>14</v>
      </c>
      <c r="B18" s="24" t="s">
        <v>230</v>
      </c>
      <c r="C18" s="50" t="s">
        <v>13</v>
      </c>
      <c r="D18" s="26">
        <v>720</v>
      </c>
      <c r="E18" s="25" t="s">
        <v>236</v>
      </c>
      <c r="F18" s="24" t="s">
        <v>455</v>
      </c>
      <c r="G18" s="24" t="s">
        <v>459</v>
      </c>
      <c r="H18" s="23" t="s">
        <v>8</v>
      </c>
      <c r="I18" s="27">
        <v>11000</v>
      </c>
      <c r="J18" s="26">
        <f>I18*D18</f>
        <v>7920000</v>
      </c>
      <c r="K18" s="23" t="s">
        <v>9</v>
      </c>
      <c r="L18" s="28">
        <v>7920000</v>
      </c>
      <c r="M18" s="24" t="s">
        <v>10</v>
      </c>
      <c r="N18" s="23" t="s">
        <v>14</v>
      </c>
      <c r="O18" s="24" t="s">
        <v>46</v>
      </c>
      <c r="P18" s="23" t="s">
        <v>12</v>
      </c>
      <c r="Q18" s="23" t="s">
        <v>189</v>
      </c>
      <c r="R18" s="24" t="s">
        <v>11</v>
      </c>
      <c r="S18" s="24" t="s">
        <v>30</v>
      </c>
      <c r="T18" s="24" t="s">
        <v>200</v>
      </c>
    </row>
    <row r="19" spans="1:20" ht="45" x14ac:dyDescent="0.25">
      <c r="A19" s="8">
        <v>15</v>
      </c>
      <c r="B19" s="24" t="s">
        <v>99</v>
      </c>
      <c r="C19" s="50" t="s">
        <v>13</v>
      </c>
      <c r="D19" s="23">
        <v>1</v>
      </c>
      <c r="E19" s="25" t="s">
        <v>99</v>
      </c>
      <c r="F19" s="24" t="s">
        <v>455</v>
      </c>
      <c r="G19" s="24" t="s">
        <v>456</v>
      </c>
      <c r="H19" s="23" t="s">
        <v>8</v>
      </c>
      <c r="I19" s="27">
        <v>5000000</v>
      </c>
      <c r="J19" s="26">
        <v>5000000</v>
      </c>
      <c r="K19" s="23" t="s">
        <v>9</v>
      </c>
      <c r="L19" s="28">
        <v>5000000</v>
      </c>
      <c r="M19" s="24" t="s">
        <v>10</v>
      </c>
      <c r="N19" s="23" t="s">
        <v>14</v>
      </c>
      <c r="O19" s="24" t="s">
        <v>81</v>
      </c>
      <c r="P19" s="23" t="s">
        <v>12</v>
      </c>
      <c r="Q19" s="23" t="s">
        <v>323</v>
      </c>
      <c r="R19" s="24" t="s">
        <v>11</v>
      </c>
      <c r="S19" s="24" t="s">
        <v>30</v>
      </c>
      <c r="T19" s="24" t="s">
        <v>198</v>
      </c>
    </row>
    <row r="20" spans="1:20" ht="45" x14ac:dyDescent="0.25">
      <c r="A20" s="8">
        <v>16</v>
      </c>
      <c r="B20" s="24" t="s">
        <v>231</v>
      </c>
      <c r="C20" s="50" t="s">
        <v>97</v>
      </c>
      <c r="D20" s="23">
        <v>50</v>
      </c>
      <c r="E20" s="25" t="s">
        <v>180</v>
      </c>
      <c r="F20" s="24" t="s">
        <v>455</v>
      </c>
      <c r="G20" s="24" t="s">
        <v>181</v>
      </c>
      <c r="H20" s="23" t="s">
        <v>8</v>
      </c>
      <c r="I20" s="27">
        <v>130000</v>
      </c>
      <c r="J20" s="26">
        <f>D20*I20</f>
        <v>6500000</v>
      </c>
      <c r="K20" s="23" t="s">
        <v>9</v>
      </c>
      <c r="L20" s="28">
        <v>3250000</v>
      </c>
      <c r="M20" s="24" t="s">
        <v>10</v>
      </c>
      <c r="N20" s="23" t="s">
        <v>14</v>
      </c>
      <c r="O20" s="24" t="s">
        <v>81</v>
      </c>
      <c r="P20" s="23" t="s">
        <v>12</v>
      </c>
      <c r="Q20" s="23" t="s">
        <v>323</v>
      </c>
      <c r="R20" s="24" t="s">
        <v>11</v>
      </c>
      <c r="S20" s="24" t="s">
        <v>30</v>
      </c>
      <c r="T20" s="24" t="s">
        <v>201</v>
      </c>
    </row>
    <row r="21" spans="1:20" ht="45" x14ac:dyDescent="0.25">
      <c r="A21" s="8">
        <v>17</v>
      </c>
      <c r="B21" s="7" t="s">
        <v>50</v>
      </c>
      <c r="C21" s="51" t="s">
        <v>13</v>
      </c>
      <c r="D21" s="8">
        <v>3</v>
      </c>
      <c r="E21" s="9" t="s">
        <v>62</v>
      </c>
      <c r="F21" s="24" t="s">
        <v>455</v>
      </c>
      <c r="G21" s="2" t="s">
        <v>460</v>
      </c>
      <c r="H21" s="8" t="s">
        <v>8</v>
      </c>
      <c r="I21" s="10">
        <v>1000000</v>
      </c>
      <c r="J21" s="10">
        <v>3000000</v>
      </c>
      <c r="K21" s="22" t="s">
        <v>9</v>
      </c>
      <c r="L21" s="10">
        <v>3000000</v>
      </c>
      <c r="M21" s="2" t="s">
        <v>10</v>
      </c>
      <c r="N21" s="7" t="s">
        <v>14</v>
      </c>
      <c r="O21" s="7" t="s">
        <v>46</v>
      </c>
      <c r="P21" s="23" t="s">
        <v>12</v>
      </c>
      <c r="Q21" s="8" t="s">
        <v>189</v>
      </c>
      <c r="R21" s="8" t="s">
        <v>252</v>
      </c>
      <c r="S21" s="7" t="s">
        <v>28</v>
      </c>
      <c r="T21" s="31"/>
    </row>
    <row r="22" spans="1:20" ht="45" x14ac:dyDescent="0.25">
      <c r="A22" s="8">
        <v>18</v>
      </c>
      <c r="B22" s="7" t="s">
        <v>319</v>
      </c>
      <c r="C22" s="51" t="s">
        <v>13</v>
      </c>
      <c r="D22" s="8">
        <v>3</v>
      </c>
      <c r="E22" s="9" t="s">
        <v>261</v>
      </c>
      <c r="F22" s="24" t="s">
        <v>351</v>
      </c>
      <c r="G22" s="2" t="s">
        <v>426</v>
      </c>
      <c r="H22" s="8" t="s">
        <v>8</v>
      </c>
      <c r="I22" s="10">
        <v>400000</v>
      </c>
      <c r="J22" s="10">
        <v>1200000</v>
      </c>
      <c r="K22" s="22" t="s">
        <v>9</v>
      </c>
      <c r="L22" s="10">
        <v>1200000</v>
      </c>
      <c r="M22" s="2" t="s">
        <v>10</v>
      </c>
      <c r="N22" s="7" t="s">
        <v>14</v>
      </c>
      <c r="O22" s="7" t="s">
        <v>46</v>
      </c>
      <c r="P22" s="23" t="s">
        <v>12</v>
      </c>
      <c r="Q22" s="8" t="s">
        <v>189</v>
      </c>
      <c r="R22" s="8" t="s">
        <v>252</v>
      </c>
      <c r="S22" s="7" t="s">
        <v>28</v>
      </c>
      <c r="T22" s="31"/>
    </row>
    <row r="23" spans="1:20" ht="45" x14ac:dyDescent="0.25">
      <c r="A23" s="8">
        <v>19</v>
      </c>
      <c r="B23" s="7" t="s">
        <v>256</v>
      </c>
      <c r="C23" s="51" t="s">
        <v>13</v>
      </c>
      <c r="D23" s="8">
        <v>1</v>
      </c>
      <c r="E23" s="9" t="s">
        <v>258</v>
      </c>
      <c r="F23" s="2" t="s">
        <v>351</v>
      </c>
      <c r="G23" s="7" t="s">
        <v>417</v>
      </c>
      <c r="H23" s="8" t="s">
        <v>8</v>
      </c>
      <c r="I23" s="10">
        <v>140000</v>
      </c>
      <c r="J23" s="10">
        <v>140000</v>
      </c>
      <c r="K23" s="22" t="s">
        <v>9</v>
      </c>
      <c r="L23" s="10">
        <v>140000</v>
      </c>
      <c r="M23" s="2" t="s">
        <v>10</v>
      </c>
      <c r="N23" s="7" t="s">
        <v>14</v>
      </c>
      <c r="O23" s="7" t="s">
        <v>46</v>
      </c>
      <c r="P23" s="23" t="s">
        <v>12</v>
      </c>
      <c r="Q23" s="8" t="s">
        <v>189</v>
      </c>
      <c r="R23" s="8" t="s">
        <v>252</v>
      </c>
      <c r="S23" s="7" t="s">
        <v>28</v>
      </c>
      <c r="T23" s="31"/>
    </row>
    <row r="24" spans="1:20" ht="45" x14ac:dyDescent="0.25">
      <c r="A24" s="8">
        <v>20</v>
      </c>
      <c r="B24" s="2" t="s">
        <v>240</v>
      </c>
      <c r="C24" s="53" t="s">
        <v>13</v>
      </c>
      <c r="D24" s="4">
        <v>10</v>
      </c>
      <c r="E24" s="3" t="s">
        <v>241</v>
      </c>
      <c r="F24" s="2" t="s">
        <v>351</v>
      </c>
      <c r="G24" s="2" t="s">
        <v>181</v>
      </c>
      <c r="H24" s="4" t="s">
        <v>8</v>
      </c>
      <c r="I24" s="5">
        <v>1000</v>
      </c>
      <c r="J24" s="5">
        <v>1100</v>
      </c>
      <c r="K24" s="22" t="s">
        <v>9</v>
      </c>
      <c r="L24" s="14">
        <v>11000</v>
      </c>
      <c r="M24" s="2" t="s">
        <v>10</v>
      </c>
      <c r="N24" s="4" t="s">
        <v>14</v>
      </c>
      <c r="O24" s="2" t="s">
        <v>46</v>
      </c>
      <c r="P24" s="23" t="s">
        <v>12</v>
      </c>
      <c r="Q24" s="4" t="s">
        <v>189</v>
      </c>
      <c r="R24" s="4" t="s">
        <v>11</v>
      </c>
      <c r="S24" s="7" t="s">
        <v>248</v>
      </c>
      <c r="T24" s="7"/>
    </row>
    <row r="25" spans="1:20" ht="45" x14ac:dyDescent="0.25">
      <c r="A25" s="8">
        <v>21</v>
      </c>
      <c r="B25" s="2" t="s">
        <v>405</v>
      </c>
      <c r="C25" s="7" t="s">
        <v>136</v>
      </c>
      <c r="D25" s="4">
        <v>5</v>
      </c>
      <c r="E25" s="3" t="s">
        <v>406</v>
      </c>
      <c r="F25" s="2" t="s">
        <v>465</v>
      </c>
      <c r="G25" s="2" t="s">
        <v>464</v>
      </c>
      <c r="H25" s="4" t="s">
        <v>24</v>
      </c>
      <c r="I25" s="5">
        <v>500</v>
      </c>
      <c r="J25" s="6">
        <v>2500</v>
      </c>
      <c r="K25" s="4">
        <v>11500</v>
      </c>
      <c r="L25" s="5">
        <f>K25*J25</f>
        <v>28750000</v>
      </c>
      <c r="M25" s="2" t="s">
        <v>10</v>
      </c>
      <c r="N25" s="3" t="s">
        <v>14</v>
      </c>
      <c r="O25" s="2" t="s">
        <v>46</v>
      </c>
      <c r="P25" s="4" t="s">
        <v>12</v>
      </c>
      <c r="Q25" s="8" t="s">
        <v>189</v>
      </c>
      <c r="R25" s="7" t="s">
        <v>33</v>
      </c>
      <c r="S25" s="2" t="s">
        <v>49</v>
      </c>
      <c r="T25" s="2"/>
    </row>
    <row r="26" spans="1:20" ht="45" x14ac:dyDescent="0.25">
      <c r="A26" s="8">
        <v>22</v>
      </c>
      <c r="B26" s="2" t="s">
        <v>79</v>
      </c>
      <c r="C26" s="4" t="s">
        <v>13</v>
      </c>
      <c r="D26" s="4">
        <v>1</v>
      </c>
      <c r="E26" s="3" t="s">
        <v>316</v>
      </c>
      <c r="F26" s="7" t="s">
        <v>315</v>
      </c>
      <c r="G26" s="7" t="s">
        <v>456</v>
      </c>
      <c r="H26" s="4" t="s">
        <v>8</v>
      </c>
      <c r="I26" s="5">
        <v>22000000</v>
      </c>
      <c r="J26" s="5">
        <v>22000000</v>
      </c>
      <c r="K26" s="22" t="s">
        <v>9</v>
      </c>
      <c r="L26" s="14">
        <v>22000000</v>
      </c>
      <c r="M26" s="2" t="s">
        <v>10</v>
      </c>
      <c r="N26" s="4" t="s">
        <v>14</v>
      </c>
      <c r="O26" s="2" t="s">
        <v>46</v>
      </c>
      <c r="P26" s="23" t="s">
        <v>12</v>
      </c>
      <c r="Q26" s="4" t="s">
        <v>189</v>
      </c>
      <c r="R26" s="4" t="s">
        <v>11</v>
      </c>
      <c r="S26" s="7" t="s">
        <v>248</v>
      </c>
      <c r="T26" s="7"/>
    </row>
    <row r="27" spans="1:20" ht="90" x14ac:dyDescent="0.25">
      <c r="A27" s="8">
        <v>23</v>
      </c>
      <c r="B27" s="2" t="s">
        <v>318</v>
      </c>
      <c r="C27" s="4" t="s">
        <v>13</v>
      </c>
      <c r="D27" s="4">
        <v>10</v>
      </c>
      <c r="E27" s="3" t="s">
        <v>317</v>
      </c>
      <c r="F27" s="2" t="s">
        <v>465</v>
      </c>
      <c r="G27" s="2" t="s">
        <v>417</v>
      </c>
      <c r="H27" s="4" t="s">
        <v>8</v>
      </c>
      <c r="I27" s="5">
        <v>350000</v>
      </c>
      <c r="J27" s="6">
        <v>3500000</v>
      </c>
      <c r="K27" s="22" t="s">
        <v>9</v>
      </c>
      <c r="L27" s="21">
        <v>3500000</v>
      </c>
      <c r="M27" s="21" t="s">
        <v>278</v>
      </c>
      <c r="N27" s="34" t="s">
        <v>14</v>
      </c>
      <c r="O27" s="2" t="s">
        <v>46</v>
      </c>
      <c r="P27" s="23" t="s">
        <v>12</v>
      </c>
      <c r="Q27" s="8" t="s">
        <v>189</v>
      </c>
      <c r="R27" s="4" t="s">
        <v>11</v>
      </c>
      <c r="S27" s="2" t="s">
        <v>49</v>
      </c>
      <c r="T27" s="2"/>
    </row>
    <row r="28" spans="1:20" ht="195" x14ac:dyDescent="0.25">
      <c r="A28" s="8">
        <v>24</v>
      </c>
      <c r="B28" s="2" t="s">
        <v>288</v>
      </c>
      <c r="C28" s="4" t="s">
        <v>13</v>
      </c>
      <c r="D28" s="4">
        <v>2</v>
      </c>
      <c r="E28" s="3" t="s">
        <v>301</v>
      </c>
      <c r="F28" s="2" t="s">
        <v>465</v>
      </c>
      <c r="G28" s="2" t="s">
        <v>467</v>
      </c>
      <c r="H28" s="4" t="s">
        <v>8</v>
      </c>
      <c r="I28" s="5">
        <v>800000</v>
      </c>
      <c r="J28" s="5">
        <f>D28*I28</f>
        <v>1600000</v>
      </c>
      <c r="K28" s="22" t="s">
        <v>9</v>
      </c>
      <c r="L28" s="21">
        <v>1600000</v>
      </c>
      <c r="M28" s="21" t="s">
        <v>278</v>
      </c>
      <c r="N28" s="34" t="s">
        <v>14</v>
      </c>
      <c r="O28" s="2" t="s">
        <v>46</v>
      </c>
      <c r="P28" s="23" t="s">
        <v>12</v>
      </c>
      <c r="Q28" s="8" t="s">
        <v>189</v>
      </c>
      <c r="R28" s="4" t="s">
        <v>314</v>
      </c>
      <c r="S28" s="33" t="s">
        <v>49</v>
      </c>
      <c r="T28" s="33"/>
    </row>
    <row r="29" spans="1:20" ht="90" x14ac:dyDescent="0.25">
      <c r="A29" s="8">
        <v>25</v>
      </c>
      <c r="B29" s="2" t="s">
        <v>289</v>
      </c>
      <c r="C29" s="4" t="s">
        <v>300</v>
      </c>
      <c r="D29" s="4">
        <v>1</v>
      </c>
      <c r="E29" s="3" t="s">
        <v>302</v>
      </c>
      <c r="F29" s="2" t="s">
        <v>465</v>
      </c>
      <c r="G29" s="2" t="s">
        <v>431</v>
      </c>
      <c r="H29" s="4" t="s">
        <v>24</v>
      </c>
      <c r="I29" s="5">
        <v>100000</v>
      </c>
      <c r="J29" s="5">
        <v>100000</v>
      </c>
      <c r="K29" s="4">
        <v>11500</v>
      </c>
      <c r="L29" s="21">
        <v>1150000000</v>
      </c>
      <c r="M29" s="21" t="s">
        <v>278</v>
      </c>
      <c r="N29" s="34" t="s">
        <v>14</v>
      </c>
      <c r="O29" s="2" t="s">
        <v>46</v>
      </c>
      <c r="P29" s="4" t="s">
        <v>12</v>
      </c>
      <c r="Q29" s="8" t="s">
        <v>189</v>
      </c>
      <c r="R29" s="4" t="s">
        <v>11</v>
      </c>
      <c r="S29" s="2" t="s">
        <v>49</v>
      </c>
      <c r="T29" s="2"/>
    </row>
    <row r="30" spans="1:20" ht="75" x14ac:dyDescent="0.25">
      <c r="A30" s="8">
        <v>26</v>
      </c>
      <c r="B30" s="4" t="s">
        <v>290</v>
      </c>
      <c r="C30" s="4" t="s">
        <v>13</v>
      </c>
      <c r="D30" s="4">
        <v>10</v>
      </c>
      <c r="E30" s="3" t="s">
        <v>303</v>
      </c>
      <c r="F30" s="2" t="s">
        <v>315</v>
      </c>
      <c r="G30" s="2" t="s">
        <v>436</v>
      </c>
      <c r="H30" s="4" t="s">
        <v>8</v>
      </c>
      <c r="I30" s="5">
        <v>800000</v>
      </c>
      <c r="J30" s="26">
        <f t="shared" ref="J30:J31" si="0">D30*I30</f>
        <v>8000000</v>
      </c>
      <c r="K30" s="22" t="s">
        <v>9</v>
      </c>
      <c r="L30" s="21">
        <v>8000000</v>
      </c>
      <c r="M30" s="21" t="s">
        <v>278</v>
      </c>
      <c r="N30" s="34" t="s">
        <v>14</v>
      </c>
      <c r="O30" s="2" t="s">
        <v>46</v>
      </c>
      <c r="P30" s="23" t="s">
        <v>12</v>
      </c>
      <c r="Q30" s="8" t="s">
        <v>189</v>
      </c>
      <c r="R30" s="2" t="s">
        <v>11</v>
      </c>
      <c r="S30" s="2" t="s">
        <v>49</v>
      </c>
      <c r="T30" s="2"/>
    </row>
    <row r="31" spans="1:20" ht="45" x14ac:dyDescent="0.25">
      <c r="A31" s="8">
        <v>27</v>
      </c>
      <c r="B31" s="2" t="s">
        <v>52</v>
      </c>
      <c r="C31" s="4" t="s">
        <v>13</v>
      </c>
      <c r="D31" s="4">
        <v>2</v>
      </c>
      <c r="E31" s="3" t="s">
        <v>304</v>
      </c>
      <c r="F31" s="2" t="s">
        <v>315</v>
      </c>
      <c r="G31" s="2" t="s">
        <v>437</v>
      </c>
      <c r="H31" s="4" t="s">
        <v>8</v>
      </c>
      <c r="I31" s="5">
        <v>650000</v>
      </c>
      <c r="J31" s="26">
        <f t="shared" si="0"/>
        <v>1300000</v>
      </c>
      <c r="K31" s="22" t="s">
        <v>9</v>
      </c>
      <c r="L31" s="21">
        <v>1300000</v>
      </c>
      <c r="M31" s="21" t="s">
        <v>278</v>
      </c>
      <c r="N31" s="34" t="s">
        <v>14</v>
      </c>
      <c r="O31" s="2" t="s">
        <v>46</v>
      </c>
      <c r="P31" s="23" t="s">
        <v>12</v>
      </c>
      <c r="Q31" s="8" t="s">
        <v>189</v>
      </c>
      <c r="R31" s="2" t="s">
        <v>11</v>
      </c>
      <c r="S31" s="2" t="s">
        <v>49</v>
      </c>
      <c r="T31" s="2"/>
    </row>
    <row r="32" spans="1:20" ht="45" x14ac:dyDescent="0.25">
      <c r="A32" s="8">
        <v>28</v>
      </c>
      <c r="B32" s="23" t="s">
        <v>104</v>
      </c>
      <c r="C32" s="24" t="s">
        <v>13</v>
      </c>
      <c r="D32" s="23">
        <v>4</v>
      </c>
      <c r="E32" s="29" t="s">
        <v>342</v>
      </c>
      <c r="F32" s="24" t="s">
        <v>315</v>
      </c>
      <c r="G32" s="24" t="s">
        <v>104</v>
      </c>
      <c r="H32" s="23" t="s">
        <v>8</v>
      </c>
      <c r="I32" s="27">
        <v>200000000</v>
      </c>
      <c r="J32" s="26">
        <v>800000000</v>
      </c>
      <c r="K32" s="23" t="s">
        <v>9</v>
      </c>
      <c r="L32" s="26">
        <v>800000000</v>
      </c>
      <c r="M32" s="24" t="s">
        <v>10</v>
      </c>
      <c r="N32" s="24" t="s">
        <v>332</v>
      </c>
      <c r="O32" s="23" t="s">
        <v>18</v>
      </c>
      <c r="P32" s="23" t="s">
        <v>12</v>
      </c>
      <c r="Q32" s="24" t="s">
        <v>189</v>
      </c>
      <c r="R32" s="23" t="s">
        <v>11</v>
      </c>
      <c r="S32" s="24" t="s">
        <v>30</v>
      </c>
      <c r="T32" s="24" t="s">
        <v>337</v>
      </c>
    </row>
    <row r="33" spans="1:20" ht="60" x14ac:dyDescent="0.25">
      <c r="A33" s="8">
        <v>29</v>
      </c>
      <c r="B33" s="24" t="s">
        <v>326</v>
      </c>
      <c r="C33" s="23" t="s">
        <v>13</v>
      </c>
      <c r="D33" s="26">
        <v>30</v>
      </c>
      <c r="E33" s="25" t="s">
        <v>328</v>
      </c>
      <c r="F33" s="24" t="s">
        <v>351</v>
      </c>
      <c r="G33" s="24" t="s">
        <v>326</v>
      </c>
      <c r="H33" s="23" t="s">
        <v>8</v>
      </c>
      <c r="I33" s="27">
        <v>3000000</v>
      </c>
      <c r="J33" s="26">
        <v>90000000</v>
      </c>
      <c r="K33" s="23" t="s">
        <v>9</v>
      </c>
      <c r="L33" s="28">
        <v>90000000</v>
      </c>
      <c r="M33" s="24" t="s">
        <v>10</v>
      </c>
      <c r="N33" s="23" t="s">
        <v>14</v>
      </c>
      <c r="O33" s="24" t="s">
        <v>46</v>
      </c>
      <c r="P33" s="23" t="s">
        <v>12</v>
      </c>
      <c r="Q33" s="23" t="s">
        <v>189</v>
      </c>
      <c r="R33" s="24" t="s">
        <v>11</v>
      </c>
      <c r="S33" s="24" t="s">
        <v>30</v>
      </c>
      <c r="T33" s="24" t="s">
        <v>329</v>
      </c>
    </row>
    <row r="34" spans="1:20" ht="45" x14ac:dyDescent="0.25">
      <c r="A34" s="8">
        <v>30</v>
      </c>
      <c r="B34" s="24" t="s">
        <v>326</v>
      </c>
      <c r="C34" s="23" t="s">
        <v>13</v>
      </c>
      <c r="D34" s="26">
        <v>50</v>
      </c>
      <c r="E34" s="25" t="s">
        <v>327</v>
      </c>
      <c r="F34" s="24" t="s">
        <v>351</v>
      </c>
      <c r="G34" s="24" t="s">
        <v>326</v>
      </c>
      <c r="H34" s="23" t="s">
        <v>8</v>
      </c>
      <c r="I34" s="27">
        <v>1500000</v>
      </c>
      <c r="J34" s="26">
        <v>75000000</v>
      </c>
      <c r="K34" s="23" t="s">
        <v>9</v>
      </c>
      <c r="L34" s="28">
        <v>75000000</v>
      </c>
      <c r="M34" s="24" t="s">
        <v>10</v>
      </c>
      <c r="N34" s="23" t="s">
        <v>14</v>
      </c>
      <c r="O34" s="24" t="s">
        <v>46</v>
      </c>
      <c r="P34" s="23" t="s">
        <v>12</v>
      </c>
      <c r="Q34" s="23" t="s">
        <v>189</v>
      </c>
      <c r="R34" s="24" t="s">
        <v>11</v>
      </c>
      <c r="S34" s="24" t="s">
        <v>30</v>
      </c>
      <c r="T34" s="24" t="s">
        <v>325</v>
      </c>
    </row>
    <row r="35" spans="1:20" ht="45" x14ac:dyDescent="0.25">
      <c r="A35" s="8">
        <v>31</v>
      </c>
      <c r="B35" s="24" t="s">
        <v>350</v>
      </c>
      <c r="C35" s="23" t="s">
        <v>13</v>
      </c>
      <c r="D35" s="26">
        <v>2</v>
      </c>
      <c r="E35" s="25" t="s">
        <v>350</v>
      </c>
      <c r="F35" s="24" t="s">
        <v>351</v>
      </c>
      <c r="G35" s="24" t="s">
        <v>440</v>
      </c>
      <c r="H35" s="23" t="s">
        <v>8</v>
      </c>
      <c r="I35" s="27">
        <v>35000000</v>
      </c>
      <c r="J35" s="26">
        <v>70000000</v>
      </c>
      <c r="K35" s="23" t="s">
        <v>9</v>
      </c>
      <c r="L35" s="26">
        <v>70000000</v>
      </c>
      <c r="M35" s="24" t="s">
        <v>10</v>
      </c>
      <c r="N35" s="23" t="s">
        <v>14</v>
      </c>
      <c r="O35" s="24" t="s">
        <v>46</v>
      </c>
      <c r="P35" s="23" t="s">
        <v>12</v>
      </c>
      <c r="Q35" s="23" t="s">
        <v>189</v>
      </c>
      <c r="R35" s="24" t="s">
        <v>11</v>
      </c>
      <c r="S35" s="24" t="s">
        <v>30</v>
      </c>
      <c r="T35" s="24"/>
    </row>
    <row r="36" spans="1:20" ht="45" x14ac:dyDescent="0.25">
      <c r="A36" s="8">
        <v>32</v>
      </c>
      <c r="B36" s="24" t="s">
        <v>324</v>
      </c>
      <c r="C36" s="23" t="s">
        <v>13</v>
      </c>
      <c r="D36" s="26">
        <v>5</v>
      </c>
      <c r="E36" s="25" t="s">
        <v>324</v>
      </c>
      <c r="F36" s="24" t="s">
        <v>351</v>
      </c>
      <c r="G36" s="24" t="s">
        <v>326</v>
      </c>
      <c r="H36" s="23" t="s">
        <v>8</v>
      </c>
      <c r="I36" s="27">
        <v>6000000</v>
      </c>
      <c r="J36" s="26">
        <v>30000000</v>
      </c>
      <c r="K36" s="23" t="s">
        <v>9</v>
      </c>
      <c r="L36" s="28">
        <v>30000000</v>
      </c>
      <c r="M36" s="24" t="s">
        <v>10</v>
      </c>
      <c r="N36" s="23" t="s">
        <v>14</v>
      </c>
      <c r="O36" s="24" t="s">
        <v>46</v>
      </c>
      <c r="P36" s="23" t="s">
        <v>12</v>
      </c>
      <c r="Q36" s="23" t="s">
        <v>189</v>
      </c>
      <c r="R36" s="24" t="s">
        <v>11</v>
      </c>
      <c r="S36" s="24" t="s">
        <v>30</v>
      </c>
      <c r="T36" s="24" t="s">
        <v>325</v>
      </c>
    </row>
    <row r="37" spans="1:20" ht="45" x14ac:dyDescent="0.25">
      <c r="A37" s="8">
        <v>33</v>
      </c>
      <c r="B37" s="24" t="s">
        <v>355</v>
      </c>
      <c r="C37" s="23" t="s">
        <v>136</v>
      </c>
      <c r="D37" s="26">
        <v>4</v>
      </c>
      <c r="E37" s="25" t="s">
        <v>356</v>
      </c>
      <c r="F37" s="24" t="s">
        <v>351</v>
      </c>
      <c r="G37" s="24" t="s">
        <v>442</v>
      </c>
      <c r="H37" s="23" t="s">
        <v>8</v>
      </c>
      <c r="I37" s="27">
        <v>5000000</v>
      </c>
      <c r="J37" s="26">
        <v>20000000</v>
      </c>
      <c r="K37" s="23" t="s">
        <v>9</v>
      </c>
      <c r="L37" s="26">
        <v>20000000</v>
      </c>
      <c r="M37" s="24" t="s">
        <v>10</v>
      </c>
      <c r="N37" s="23" t="s">
        <v>14</v>
      </c>
      <c r="O37" s="24" t="s">
        <v>81</v>
      </c>
      <c r="P37" s="23" t="s">
        <v>12</v>
      </c>
      <c r="Q37" s="23" t="s">
        <v>189</v>
      </c>
      <c r="R37" s="24" t="s">
        <v>11</v>
      </c>
      <c r="S37" s="24" t="s">
        <v>30</v>
      </c>
      <c r="T37" s="24"/>
    </row>
    <row r="38" spans="1:20" ht="45" x14ac:dyDescent="0.25">
      <c r="A38" s="8">
        <v>34</v>
      </c>
      <c r="B38" s="2" t="s">
        <v>292</v>
      </c>
      <c r="C38" s="4" t="s">
        <v>13</v>
      </c>
      <c r="D38" s="4">
        <v>10</v>
      </c>
      <c r="E38" s="3" t="s">
        <v>306</v>
      </c>
      <c r="F38" s="2" t="s">
        <v>315</v>
      </c>
      <c r="G38" s="2" t="s">
        <v>425</v>
      </c>
      <c r="H38" s="4" t="s">
        <v>8</v>
      </c>
      <c r="I38" s="5">
        <v>400000</v>
      </c>
      <c r="J38" s="6">
        <v>400000</v>
      </c>
      <c r="K38" s="22" t="s">
        <v>9</v>
      </c>
      <c r="L38" s="21">
        <v>4000000</v>
      </c>
      <c r="M38" s="21" t="s">
        <v>278</v>
      </c>
      <c r="N38" s="34" t="s">
        <v>14</v>
      </c>
      <c r="O38" s="2" t="s">
        <v>46</v>
      </c>
      <c r="P38" s="23" t="s">
        <v>12</v>
      </c>
      <c r="Q38" s="8" t="s">
        <v>189</v>
      </c>
      <c r="R38" s="4" t="s">
        <v>11</v>
      </c>
      <c r="S38" s="2" t="s">
        <v>49</v>
      </c>
      <c r="T38" s="2" t="s">
        <v>49</v>
      </c>
    </row>
    <row r="39" spans="1:20" ht="45" x14ac:dyDescent="0.25">
      <c r="A39" s="8">
        <v>35</v>
      </c>
      <c r="B39" s="2" t="s">
        <v>291</v>
      </c>
      <c r="C39" s="4" t="s">
        <v>300</v>
      </c>
      <c r="D39" s="4">
        <v>1</v>
      </c>
      <c r="E39" s="3" t="s">
        <v>305</v>
      </c>
      <c r="F39" s="2" t="s">
        <v>465</v>
      </c>
      <c r="G39" s="2" t="s">
        <v>443</v>
      </c>
      <c r="H39" s="4" t="s">
        <v>8</v>
      </c>
      <c r="I39" s="5">
        <v>3000000</v>
      </c>
      <c r="J39" s="5">
        <v>3000000</v>
      </c>
      <c r="K39" s="22" t="s">
        <v>9</v>
      </c>
      <c r="L39" s="21">
        <v>3000000</v>
      </c>
      <c r="M39" s="21" t="s">
        <v>278</v>
      </c>
      <c r="N39" s="34" t="s">
        <v>14</v>
      </c>
      <c r="O39" s="2" t="s">
        <v>46</v>
      </c>
      <c r="P39" s="23" t="s">
        <v>12</v>
      </c>
      <c r="Q39" s="8" t="s">
        <v>189</v>
      </c>
      <c r="R39" s="2" t="s">
        <v>11</v>
      </c>
      <c r="S39" s="2" t="s">
        <v>49</v>
      </c>
      <c r="T39" s="2" t="s">
        <v>49</v>
      </c>
    </row>
    <row r="40" spans="1:20" ht="45" x14ac:dyDescent="0.25">
      <c r="A40" s="8">
        <v>36</v>
      </c>
      <c r="B40" s="2" t="s">
        <v>293</v>
      </c>
      <c r="C40" s="4" t="s">
        <v>13</v>
      </c>
      <c r="D40" s="4">
        <v>100</v>
      </c>
      <c r="E40" s="3" t="s">
        <v>307</v>
      </c>
      <c r="F40" s="2" t="s">
        <v>465</v>
      </c>
      <c r="G40" s="2" t="s">
        <v>445</v>
      </c>
      <c r="H40" s="4" t="s">
        <v>8</v>
      </c>
      <c r="I40" s="5">
        <v>25000</v>
      </c>
      <c r="J40" s="5">
        <v>25000</v>
      </c>
      <c r="K40" s="22" t="s">
        <v>9</v>
      </c>
      <c r="L40" s="21">
        <v>2500000</v>
      </c>
      <c r="M40" s="21" t="s">
        <v>278</v>
      </c>
      <c r="N40" s="34" t="s">
        <v>14</v>
      </c>
      <c r="O40" s="2" t="s">
        <v>46</v>
      </c>
      <c r="P40" s="23" t="s">
        <v>12</v>
      </c>
      <c r="Q40" s="8" t="s">
        <v>189</v>
      </c>
      <c r="R40" s="4" t="s">
        <v>11</v>
      </c>
      <c r="S40" s="2" t="s">
        <v>49</v>
      </c>
      <c r="T40" s="2" t="s">
        <v>49</v>
      </c>
    </row>
    <row r="41" spans="1:20" ht="135" x14ac:dyDescent="0.25">
      <c r="A41" s="8">
        <v>37</v>
      </c>
      <c r="B41" s="2" t="s">
        <v>294</v>
      </c>
      <c r="C41" s="4" t="s">
        <v>13</v>
      </c>
      <c r="D41" s="4">
        <v>2</v>
      </c>
      <c r="E41" s="3" t="s">
        <v>308</v>
      </c>
      <c r="F41" s="2" t="s">
        <v>465</v>
      </c>
      <c r="G41" s="2" t="s">
        <v>447</v>
      </c>
      <c r="H41" s="4" t="s">
        <v>8</v>
      </c>
      <c r="I41" s="5">
        <v>7000000</v>
      </c>
      <c r="J41" s="5">
        <v>7000000</v>
      </c>
      <c r="K41" s="22" t="s">
        <v>9</v>
      </c>
      <c r="L41" s="21">
        <v>14000000</v>
      </c>
      <c r="M41" s="24" t="s">
        <v>10</v>
      </c>
      <c r="N41" s="34" t="s">
        <v>14</v>
      </c>
      <c r="O41" s="2" t="s">
        <v>46</v>
      </c>
      <c r="P41" s="23" t="s">
        <v>12</v>
      </c>
      <c r="Q41" s="24" t="s">
        <v>189</v>
      </c>
      <c r="R41" s="4" t="s">
        <v>11</v>
      </c>
      <c r="S41" s="2" t="s">
        <v>49</v>
      </c>
      <c r="T41" s="2"/>
    </row>
    <row r="42" spans="1:20" ht="45" x14ac:dyDescent="0.25">
      <c r="A42" s="8">
        <v>38</v>
      </c>
      <c r="B42" s="2" t="s">
        <v>295</v>
      </c>
      <c r="C42" s="4" t="s">
        <v>13</v>
      </c>
      <c r="D42" s="4">
        <v>2</v>
      </c>
      <c r="E42" s="3" t="s">
        <v>309</v>
      </c>
      <c r="F42" s="2" t="s">
        <v>465</v>
      </c>
      <c r="G42" s="2" t="s">
        <v>449</v>
      </c>
      <c r="H42" s="4" t="s">
        <v>8</v>
      </c>
      <c r="I42" s="5">
        <v>400000</v>
      </c>
      <c r="J42" s="6">
        <v>400000</v>
      </c>
      <c r="K42" s="22" t="s">
        <v>9</v>
      </c>
      <c r="L42" s="21">
        <v>4000000</v>
      </c>
      <c r="M42" s="24" t="s">
        <v>10</v>
      </c>
      <c r="N42" s="34" t="s">
        <v>14</v>
      </c>
      <c r="O42" s="2" t="s">
        <v>46</v>
      </c>
      <c r="P42" s="23" t="s">
        <v>12</v>
      </c>
      <c r="Q42" s="8" t="s">
        <v>189</v>
      </c>
      <c r="R42" s="4" t="s">
        <v>11</v>
      </c>
      <c r="S42" s="2" t="s">
        <v>49</v>
      </c>
      <c r="T42" s="2"/>
    </row>
    <row r="43" spans="1:20" ht="45" x14ac:dyDescent="0.25">
      <c r="A43" s="8">
        <v>39</v>
      </c>
      <c r="B43" s="24" t="s">
        <v>476</v>
      </c>
      <c r="C43" s="23" t="s">
        <v>13</v>
      </c>
      <c r="D43" s="23">
        <v>10</v>
      </c>
      <c r="E43" s="25" t="s">
        <v>94</v>
      </c>
      <c r="F43" s="24" t="s">
        <v>315</v>
      </c>
      <c r="G43" s="24" t="s">
        <v>476</v>
      </c>
      <c r="H43" s="23" t="s">
        <v>8</v>
      </c>
      <c r="I43" s="27">
        <v>2000000</v>
      </c>
      <c r="J43" s="26">
        <v>20000000</v>
      </c>
      <c r="K43" s="23" t="s">
        <v>9</v>
      </c>
      <c r="L43" s="28">
        <v>20000000</v>
      </c>
      <c r="M43" s="24" t="s">
        <v>10</v>
      </c>
      <c r="N43" s="24" t="s">
        <v>331</v>
      </c>
      <c r="O43" s="24" t="s">
        <v>18</v>
      </c>
      <c r="P43" s="23" t="s">
        <v>12</v>
      </c>
      <c r="Q43" s="23" t="s">
        <v>323</v>
      </c>
      <c r="R43" s="24" t="s">
        <v>11</v>
      </c>
      <c r="S43" s="24" t="s">
        <v>30</v>
      </c>
      <c r="T43" s="24" t="s">
        <v>200</v>
      </c>
    </row>
    <row r="44" spans="1:20" ht="45" x14ac:dyDescent="0.25">
      <c r="A44" s="8">
        <v>40</v>
      </c>
      <c r="B44" s="2" t="s">
        <v>53</v>
      </c>
      <c r="C44" s="8" t="s">
        <v>13</v>
      </c>
      <c r="D44" s="8">
        <v>1</v>
      </c>
      <c r="E44" s="3" t="s">
        <v>54</v>
      </c>
      <c r="F44" s="7" t="s">
        <v>315</v>
      </c>
      <c r="G44" s="2" t="s">
        <v>53</v>
      </c>
      <c r="H44" s="4" t="s">
        <v>8</v>
      </c>
      <c r="I44" s="5">
        <v>500000000</v>
      </c>
      <c r="J44" s="6">
        <v>500000000</v>
      </c>
      <c r="K44" s="22" t="s">
        <v>9</v>
      </c>
      <c r="L44" s="5">
        <v>500000000</v>
      </c>
      <c r="M44" s="2" t="s">
        <v>10</v>
      </c>
      <c r="N44" s="2" t="s">
        <v>14</v>
      </c>
      <c r="O44" s="7" t="s">
        <v>218</v>
      </c>
      <c r="P44" s="4" t="s">
        <v>12</v>
      </c>
      <c r="Q44" s="4" t="s">
        <v>189</v>
      </c>
      <c r="R44" s="4" t="s">
        <v>11</v>
      </c>
      <c r="S44" s="7" t="s">
        <v>203</v>
      </c>
      <c r="T44" s="7"/>
    </row>
    <row r="45" spans="1:20" ht="25.5" customHeight="1" x14ac:dyDescent="0.25">
      <c r="A45" s="8">
        <v>41</v>
      </c>
      <c r="B45" s="2" t="s">
        <v>480</v>
      </c>
      <c r="C45" s="4" t="s">
        <v>13</v>
      </c>
      <c r="D45" s="4">
        <v>5</v>
      </c>
      <c r="E45" s="3" t="s">
        <v>310</v>
      </c>
      <c r="F45" s="2" t="s">
        <v>315</v>
      </c>
      <c r="G45" s="2" t="s">
        <v>450</v>
      </c>
      <c r="H45" s="4" t="s">
        <v>8</v>
      </c>
      <c r="I45" s="5">
        <v>3500000</v>
      </c>
      <c r="J45" s="5">
        <v>3500000</v>
      </c>
      <c r="K45" s="22" t="s">
        <v>9</v>
      </c>
      <c r="L45" s="21">
        <v>17500000</v>
      </c>
      <c r="M45" s="24" t="s">
        <v>10</v>
      </c>
      <c r="N45" s="34" t="s">
        <v>14</v>
      </c>
      <c r="O45" s="2" t="s">
        <v>46</v>
      </c>
      <c r="P45" s="23" t="s">
        <v>12</v>
      </c>
      <c r="Q45" s="8" t="s">
        <v>189</v>
      </c>
      <c r="R45" s="2" t="s">
        <v>11</v>
      </c>
      <c r="S45" s="24" t="s">
        <v>30</v>
      </c>
      <c r="T45" s="2"/>
    </row>
    <row r="46" spans="1:20" ht="45" x14ac:dyDescent="0.25">
      <c r="A46" s="8">
        <v>42</v>
      </c>
      <c r="B46" s="2" t="s">
        <v>297</v>
      </c>
      <c r="C46" s="4" t="s">
        <v>13</v>
      </c>
      <c r="D46" s="4">
        <v>100</v>
      </c>
      <c r="E46" s="3" t="s">
        <v>311</v>
      </c>
      <c r="F46" s="2" t="s">
        <v>409</v>
      </c>
      <c r="G46" s="2" t="s">
        <v>451</v>
      </c>
      <c r="H46" s="4" t="s">
        <v>24</v>
      </c>
      <c r="I46" s="5">
        <v>15000</v>
      </c>
      <c r="J46" s="5">
        <v>15000</v>
      </c>
      <c r="K46" s="6">
        <v>11500</v>
      </c>
      <c r="L46" s="21">
        <f>K46*J46</f>
        <v>172500000</v>
      </c>
      <c r="M46" s="21" t="s">
        <v>278</v>
      </c>
      <c r="N46" s="34" t="s">
        <v>14</v>
      </c>
      <c r="O46" s="2" t="s">
        <v>46</v>
      </c>
      <c r="P46" s="23" t="s">
        <v>12</v>
      </c>
      <c r="Q46" s="8" t="s">
        <v>189</v>
      </c>
      <c r="R46" s="4" t="s">
        <v>314</v>
      </c>
      <c r="S46" s="33" t="s">
        <v>49</v>
      </c>
      <c r="T46" s="33"/>
    </row>
    <row r="47" spans="1:20" ht="45" x14ac:dyDescent="0.25">
      <c r="A47" s="8">
        <v>43</v>
      </c>
      <c r="B47" s="2" t="s">
        <v>298</v>
      </c>
      <c r="C47" s="4" t="s">
        <v>13</v>
      </c>
      <c r="D47" s="4">
        <v>11</v>
      </c>
      <c r="E47" s="3" t="s">
        <v>312</v>
      </c>
      <c r="F47" s="2" t="s">
        <v>409</v>
      </c>
      <c r="G47" s="2" t="s">
        <v>452</v>
      </c>
      <c r="H47" s="4" t="s">
        <v>24</v>
      </c>
      <c r="I47" s="5">
        <v>350</v>
      </c>
      <c r="J47" s="6">
        <v>3850</v>
      </c>
      <c r="K47" s="6">
        <v>11500</v>
      </c>
      <c r="L47" s="21">
        <f>J47*K47</f>
        <v>44275000</v>
      </c>
      <c r="M47" s="21" t="s">
        <v>278</v>
      </c>
      <c r="N47" s="34" t="s">
        <v>14</v>
      </c>
      <c r="O47" s="2" t="s">
        <v>46</v>
      </c>
      <c r="P47" s="23" t="s">
        <v>12</v>
      </c>
      <c r="Q47" s="8" t="s">
        <v>189</v>
      </c>
      <c r="R47" s="2" t="s">
        <v>11</v>
      </c>
      <c r="S47" s="2" t="s">
        <v>49</v>
      </c>
      <c r="T47" s="2"/>
    </row>
    <row r="48" spans="1:20" ht="45" x14ac:dyDescent="0.25">
      <c r="A48" s="8">
        <v>44</v>
      </c>
      <c r="B48" s="24" t="s">
        <v>122</v>
      </c>
      <c r="C48" s="23" t="s">
        <v>13</v>
      </c>
      <c r="D48" s="23">
        <v>6</v>
      </c>
      <c r="E48" s="29" t="s">
        <v>123</v>
      </c>
      <c r="F48" s="24" t="s">
        <v>455</v>
      </c>
      <c r="G48" s="24" t="s">
        <v>417</v>
      </c>
      <c r="H48" s="23" t="s">
        <v>8</v>
      </c>
      <c r="I48" s="27">
        <v>3000000</v>
      </c>
      <c r="J48" s="26">
        <v>18000000</v>
      </c>
      <c r="K48" s="23" t="s">
        <v>9</v>
      </c>
      <c r="L48" s="26">
        <v>18000000</v>
      </c>
      <c r="M48" s="24" t="s">
        <v>10</v>
      </c>
      <c r="N48" s="23" t="s">
        <v>14</v>
      </c>
      <c r="O48" s="24" t="s">
        <v>46</v>
      </c>
      <c r="P48" s="23" t="s">
        <v>12</v>
      </c>
      <c r="Q48" s="23" t="s">
        <v>189</v>
      </c>
      <c r="R48" s="24" t="s">
        <v>11</v>
      </c>
      <c r="S48" s="24" t="s">
        <v>30</v>
      </c>
      <c r="T48" s="24" t="s">
        <v>335</v>
      </c>
    </row>
    <row r="49" spans="1:20" ht="45" x14ac:dyDescent="0.25">
      <c r="A49" s="8">
        <v>45</v>
      </c>
      <c r="B49" s="23" t="s">
        <v>121</v>
      </c>
      <c r="C49" s="23" t="s">
        <v>13</v>
      </c>
      <c r="D49" s="23">
        <v>2</v>
      </c>
      <c r="E49" s="29" t="s">
        <v>121</v>
      </c>
      <c r="F49" s="24" t="s">
        <v>315</v>
      </c>
      <c r="G49" s="24" t="s">
        <v>417</v>
      </c>
      <c r="H49" s="23" t="s">
        <v>8</v>
      </c>
      <c r="I49" s="27">
        <v>6000000</v>
      </c>
      <c r="J49" s="26">
        <v>12000000</v>
      </c>
      <c r="K49" s="26" t="s">
        <v>9</v>
      </c>
      <c r="L49" s="26">
        <v>12000000</v>
      </c>
      <c r="M49" s="24" t="s">
        <v>10</v>
      </c>
      <c r="N49" s="23" t="s">
        <v>14</v>
      </c>
      <c r="O49" s="24" t="s">
        <v>46</v>
      </c>
      <c r="P49" s="23" t="s">
        <v>12</v>
      </c>
      <c r="Q49" s="23" t="s">
        <v>189</v>
      </c>
      <c r="R49" s="24" t="s">
        <v>11</v>
      </c>
      <c r="S49" s="24" t="s">
        <v>30</v>
      </c>
      <c r="T49" s="24" t="s">
        <v>335</v>
      </c>
    </row>
  </sheetData>
  <autoFilter ref="A4:T49" xr:uid="{FCEB60A8-C04F-499A-8C75-86EC8025EFF7}"/>
  <mergeCells count="1">
    <mergeCell ref="A2:T2"/>
  </mergeCells>
  <pageMargins left="0.25" right="0.25" top="0.75" bottom="0.75" header="0.3" footer="0.3"/>
  <pageSetup paperSize="9" scale="3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2023</vt:lpstr>
      <vt:lpstr>Ой бўйича</vt:lpstr>
      <vt:lpstr>Йиллик</vt:lpstr>
      <vt:lpstr>2023 Свод</vt:lpstr>
      <vt:lpstr>Pivot</vt:lpstr>
      <vt:lpstr>МТР</vt:lpstr>
      <vt:lpstr>'2023'!Заголовки_для_печати</vt:lpstr>
      <vt:lpstr>'2023 Свод'!Заголовки_для_печати</vt:lpstr>
      <vt:lpstr>МТР!Заголовки_для_печати</vt:lpstr>
      <vt:lpstr>'2023'!Область_печати</vt:lpstr>
      <vt:lpstr>'2023 Свод'!Область_печати</vt:lpstr>
      <vt:lpstr>МТР!Область_печати</vt:lpstr>
      <vt:lpstr>'Ой бўйича'!Область_печати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2023-03-28T09:47:55Z</dcterms:modified>
</cp:coreProperties>
</file>